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8055" windowHeight="5565" activeTab="0"/>
  </bookViews>
  <sheets>
    <sheet name="p318" sheetId="1" r:id="rId1"/>
    <sheet name="GDP+Deb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<sst xmlns="http://schemas.openxmlformats.org/spreadsheetml/2006/main" count="486" uniqueCount="366">
  <si>
    <t>Bush</t>
  </si>
  <si>
    <t>Clinton</t>
  </si>
  <si>
    <t>Carter</t>
  </si>
  <si>
    <t>Nixon-Ford</t>
  </si>
  <si>
    <t>Reagan-Bush</t>
  </si>
  <si>
    <t>Kennedy-LBJ</t>
  </si>
  <si>
    <t>Ike</t>
  </si>
  <si>
    <t>OMB</t>
  </si>
  <si>
    <t>Budget</t>
  </si>
  <si>
    <r>
      <t xml:space="preserve"> </t>
    </r>
    <r>
      <rPr>
        <b/>
        <sz val="8"/>
        <color indexed="8"/>
        <rFont val="Arial"/>
        <family val="2"/>
      </rPr>
      <t>TQ</t>
    </r>
    <r>
      <rPr>
        <b/>
        <sz val="10"/>
        <rFont val="Arial"/>
        <family val="2"/>
      </rPr>
      <t xml:space="preserve"> </t>
    </r>
  </si>
  <si>
    <t>Through fiscal year 1976, the fiscal year was on a July 1–June 30 basis; beginning October 1976 (fiscal year 1977), the fiscal year</t>
  </si>
  <si>
    <t>is on an October 1–September 30 basis. The 3-month period from July 1, 1976 through September 30, 1976 is a separate fiscal period</t>
  </si>
  <si>
    <t>known as the transition quarter. Econ Rpt of Pres, 1995, p. 365.</t>
  </si>
  <si>
    <t>2004</t>
  </si>
  <si>
    <t>2005</t>
  </si>
  <si>
    <t>Fiscal Yr.</t>
  </si>
  <si>
    <t>2006</t>
  </si>
  <si>
    <t>To update GIF files of graphs:  File / Save as Web Page / republish sheet.   do this in C:/aWeb/2act/1-national-debt</t>
  </si>
  <si>
    <t>Truman Arrow</t>
  </si>
  <si>
    <t>Predict Arrow</t>
  </si>
  <si>
    <t>If an arrow or line, even a border or background for text is added before</t>
  </si>
  <si>
    <t>or at the same time as text. The text looks ragged.</t>
  </si>
  <si>
    <t>The file on the hard drive has had the white trimmed off it at the top.</t>
  </si>
  <si>
    <t>2007</t>
  </si>
  <si>
    <t xml:space="preserve"> 68.0  </t>
  </si>
  <si>
    <t xml:space="preserve"> 52.4  </t>
  </si>
  <si>
    <t xml:space="preserve"> 50.4  </t>
  </si>
  <si>
    <t xml:space="preserve"> 54.9  </t>
  </si>
  <si>
    <t xml:space="preserve"> 79.1  </t>
  </si>
  <si>
    <t xml:space="preserve"> 97.6  </t>
  </si>
  <si>
    <t xml:space="preserve"> 117.5  </t>
  </si>
  <si>
    <t xml:space="preserve"> 121.7  </t>
  </si>
  <si>
    <t xml:space="preserve"> 110.3  </t>
  </si>
  <si>
    <t xml:space="preserve"> 98.4  </t>
  </si>
  <si>
    <t xml:space="preserve"> 93.2  </t>
  </si>
  <si>
    <t xml:space="preserve"> 94.1  </t>
  </si>
  <si>
    <t xml:space="preserve"> 79.6  </t>
  </si>
  <si>
    <t xml:space="preserve"> 74.3  </t>
  </si>
  <si>
    <t xml:space="preserve"> 71.3  </t>
  </si>
  <si>
    <t xml:space="preserve"> 71.8  </t>
  </si>
  <si>
    <t xml:space="preserve"> 69.5  </t>
  </si>
  <si>
    <t xml:space="preserve"> 63.8  </t>
  </si>
  <si>
    <t xml:space="preserve"> 60.5  </t>
  </si>
  <si>
    <t xml:space="preserve"> 60.7  </t>
  </si>
  <si>
    <t xml:space="preserve"> 58.5  </t>
  </si>
  <si>
    <t xml:space="preserve"> 56.1  </t>
  </si>
  <si>
    <t xml:space="preserve"> 55.1  </t>
  </si>
  <si>
    <t xml:space="preserve"> 53.4  </t>
  </si>
  <si>
    <t xml:space="preserve"> 51.8  </t>
  </si>
  <si>
    <t xml:space="preserve"> 49.4  </t>
  </si>
  <si>
    <t xml:space="preserve"> 46.9  </t>
  </si>
  <si>
    <t xml:space="preserve"> 43.6  </t>
  </si>
  <si>
    <t xml:space="preserve"> 41.9  </t>
  </si>
  <si>
    <t xml:space="preserve"> 42.5  </t>
  </si>
  <si>
    <t xml:space="preserve"> 38.6  </t>
  </si>
  <si>
    <t xml:space="preserve"> 37.6  </t>
  </si>
  <si>
    <t xml:space="preserve"> 37.8  </t>
  </si>
  <si>
    <t xml:space="preserve"> 37.0  </t>
  </si>
  <si>
    <t xml:space="preserve"> 35.7  </t>
  </si>
  <si>
    <t xml:space="preserve"> 33.6  </t>
  </si>
  <si>
    <t xml:space="preserve"> 34.7  </t>
  </si>
  <si>
    <t xml:space="preserve"> 36.2  </t>
  </si>
  <si>
    <t xml:space="preserve"> 35.2  </t>
  </si>
  <si>
    <t xml:space="preserve"> 35.8  </t>
  </si>
  <si>
    <t xml:space="preserve"> 35.0  </t>
  </si>
  <si>
    <t xml:space="preserve"> 33.2  </t>
  </si>
  <si>
    <t xml:space="preserve"> 33.3  </t>
  </si>
  <si>
    <t xml:space="preserve"> 32.6  </t>
  </si>
  <si>
    <t xml:space="preserve"> 39.9  </t>
  </si>
  <si>
    <t xml:space="preserve"> 40.7  </t>
  </si>
  <si>
    <t xml:space="preserve"> 43.9  </t>
  </si>
  <si>
    <t xml:space="preserve"> 48.1  </t>
  </si>
  <si>
    <t xml:space="preserve"> 50.5  </t>
  </si>
  <si>
    <t xml:space="preserve"> 51.9  </t>
  </si>
  <si>
    <t xml:space="preserve"> 53.1  </t>
  </si>
  <si>
    <t xml:space="preserve"> 55.9  </t>
  </si>
  <si>
    <t xml:space="preserve"> 60.6  </t>
  </si>
  <si>
    <t xml:space="preserve"> 64.1  </t>
  </si>
  <si>
    <t xml:space="preserve"> 66.2  </t>
  </si>
  <si>
    <t xml:space="preserve"> 66.7  </t>
  </si>
  <si>
    <t xml:space="preserve"> 67.2  </t>
  </si>
  <si>
    <t xml:space="preserve"> 67.3  </t>
  </si>
  <si>
    <t xml:space="preserve"> 65.6  </t>
  </si>
  <si>
    <t xml:space="preserve"> 63.5  </t>
  </si>
  <si>
    <t xml:space="preserve"> 61.4  </t>
  </si>
  <si>
    <t xml:space="preserve"> 58.0  </t>
  </si>
  <si>
    <t xml:space="preserve"> 57.4  </t>
  </si>
  <si>
    <t xml:space="preserve"> 59.7  </t>
  </si>
  <si>
    <t xml:space="preserve"> 62.6  </t>
  </si>
  <si>
    <t xml:space="preserve"> 63.7  </t>
  </si>
  <si>
    <t xml:space="preserve"> 64.3  </t>
  </si>
  <si>
    <t xml:space="preserve"> 66.1  </t>
  </si>
  <si>
    <t xml:space="preserve"> 67.5  </t>
  </si>
  <si>
    <t xml:space="preserve"> 67.9  </t>
  </si>
  <si>
    <t xml:space="preserve"> 68.2  </t>
  </si>
  <si>
    <t>....................................</t>
  </si>
  <si>
    <t>TQ</t>
  </si>
  <si>
    <t>.......................................</t>
  </si>
  <si>
    <t>estimate</t>
  </si>
  <si>
    <t>N/A</t>
  </si>
  <si>
    <t>N/A:</t>
  </si>
  <si>
    <t>Current-Dollar and "Real" Gross Domestic Product</t>
  </si>
  <si>
    <t>Annual</t>
  </si>
  <si>
    <t>Quarterly</t>
  </si>
  <si>
    <t xml:space="preserve">  (Seasonally adjusted annual rates)</t>
  </si>
  <si>
    <t>GDP in billions of current dollars</t>
  </si>
  <si>
    <t>GDP in billions of chained 2000 dollars</t>
  </si>
  <si>
    <t>1947q1</t>
  </si>
  <si>
    <t>1947q2</t>
  </si>
  <si>
    <t>1947q3</t>
  </si>
  <si>
    <t>1947q4</t>
  </si>
  <si>
    <t>1948q1</t>
  </si>
  <si>
    <t>1948q2</t>
  </si>
  <si>
    <t>1948q3</t>
  </si>
  <si>
    <t>1948q4</t>
  </si>
  <si>
    <t>1949q1</t>
  </si>
  <si>
    <t>1949q2</t>
  </si>
  <si>
    <t>1949q3</t>
  </si>
  <si>
    <t>1949q4</t>
  </si>
  <si>
    <t>1950q1</t>
  </si>
  <si>
    <t>1950q2</t>
  </si>
  <si>
    <t>1950q3</t>
  </si>
  <si>
    <t>1950q4</t>
  </si>
  <si>
    <t>1951q1</t>
  </si>
  <si>
    <t>1951q2</t>
  </si>
  <si>
    <t>1951q3</t>
  </si>
  <si>
    <t>1951q4</t>
  </si>
  <si>
    <t>1952q1</t>
  </si>
  <si>
    <t>1952q2</t>
  </si>
  <si>
    <t>1952q3</t>
  </si>
  <si>
    <t>1952q4</t>
  </si>
  <si>
    <t>1953q1</t>
  </si>
  <si>
    <t>1953q2</t>
  </si>
  <si>
    <t>1953q3</t>
  </si>
  <si>
    <t>1953q4</t>
  </si>
  <si>
    <t>1954q1</t>
  </si>
  <si>
    <t>1954q2</t>
  </si>
  <si>
    <t>1954q3</t>
  </si>
  <si>
    <t>1954q4</t>
  </si>
  <si>
    <t>1955q1</t>
  </si>
  <si>
    <t>1955q2</t>
  </si>
  <si>
    <t>1955q3</t>
  </si>
  <si>
    <t>1955q4</t>
  </si>
  <si>
    <t>1956q1</t>
  </si>
  <si>
    <t>1956q2</t>
  </si>
  <si>
    <t>1956q3</t>
  </si>
  <si>
    <t>1956q4</t>
  </si>
  <si>
    <t>1957q1</t>
  </si>
  <si>
    <t>1957q2</t>
  </si>
  <si>
    <t>1957q3</t>
  </si>
  <si>
    <t>1957q4</t>
  </si>
  <si>
    <t>1958q1</t>
  </si>
  <si>
    <t>1958q2</t>
  </si>
  <si>
    <t>1958q3</t>
  </si>
  <si>
    <t>1958q4</t>
  </si>
  <si>
    <t>1959q1</t>
  </si>
  <si>
    <t>1959q2</t>
  </si>
  <si>
    <t>1959q3</t>
  </si>
  <si>
    <t>1959q4</t>
  </si>
  <si>
    <t>1960q1</t>
  </si>
  <si>
    <t>1960q2</t>
  </si>
  <si>
    <t>1960q3</t>
  </si>
  <si>
    <t>1960q4</t>
  </si>
  <si>
    <t>1961q1</t>
  </si>
  <si>
    <t>1961q2</t>
  </si>
  <si>
    <t>1961q3</t>
  </si>
  <si>
    <t>1961q4</t>
  </si>
  <si>
    <t>1962q1</t>
  </si>
  <si>
    <t>1962q2</t>
  </si>
  <si>
    <t>1962q3</t>
  </si>
  <si>
    <t>1962q4</t>
  </si>
  <si>
    <t>1963q1</t>
  </si>
  <si>
    <t>1963q2</t>
  </si>
  <si>
    <t>1963q3</t>
  </si>
  <si>
    <t>1963q4</t>
  </si>
  <si>
    <t>1964q1</t>
  </si>
  <si>
    <t>1964q2</t>
  </si>
  <si>
    <t>1964q3</t>
  </si>
  <si>
    <t>1964q4</t>
  </si>
  <si>
    <t>1965q1</t>
  </si>
  <si>
    <t>1965q2</t>
  </si>
  <si>
    <t>1965q3</t>
  </si>
  <si>
    <t>1965q4</t>
  </si>
  <si>
    <t>1966q1</t>
  </si>
  <si>
    <t>1966q2</t>
  </si>
  <si>
    <t>1966q3</t>
  </si>
  <si>
    <t>1966q4</t>
  </si>
  <si>
    <t>1967q1</t>
  </si>
  <si>
    <t>1967q2</t>
  </si>
  <si>
    <t>1967q3</t>
  </si>
  <si>
    <t>1967q4</t>
  </si>
  <si>
    <t>1968q1</t>
  </si>
  <si>
    <t>1968q2</t>
  </si>
  <si>
    <t>1968q3</t>
  </si>
  <si>
    <t>1968q4</t>
  </si>
  <si>
    <t>1969q1</t>
  </si>
  <si>
    <t>1969q2</t>
  </si>
  <si>
    <t>1969q3</t>
  </si>
  <si>
    <t>1969q4</t>
  </si>
  <si>
    <t>1970q1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</si>
  <si>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</si>
  <si>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</si>
  <si>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</si>
  <si>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</si>
  <si>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</si>
  <si>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</si>
  <si>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</si>
  <si>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</si>
  <si>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</si>
  <si>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</si>
  <si>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</si>
  <si>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</si>
  <si>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</si>
  <si>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</si>
  <si>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</si>
  <si>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</si>
  <si>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</si>
  <si>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</si>
  <si>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</si>
  <si>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</si>
  <si>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</si>
  <si>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</si>
  <si>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</si>
  <si>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</si>
  <si>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</si>
  <si>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</si>
  <si>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</si>
  <si>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</si>
  <si>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</si>
  <si>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</si>
  <si>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</si>
  <si>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</si>
  <si>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</si>
  <si>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</si>
  <si>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</si>
  <si>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</si>
  <si>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</si>
  <si>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</si>
  <si>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</si>
  <si>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</si>
  <si>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</si>
  <si>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</si>
  <si>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</si>
  <si>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</si>
  <si>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</si>
  <si>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</si>
  <si>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</si>
  <si>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</si>
  <si>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</si>
  <si>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</si>
  <si>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</si>
  <si>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</si>
  <si>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</si>
  <si>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</si>
  <si>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</si>
  <si>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</si>
  <si>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</si>
  <si>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</si>
  <si>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</si>
  <si>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</si>
  <si>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</si>
  <si>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</si>
  <si>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</si>
  <si>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</si>
  <si>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</si>
  <si>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</si>
  <si>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</si>
  <si>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</si>
  <si>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</si>
  <si>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</si>
  <si>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</si>
  <si>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</si>
  <si>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</si>
  <si>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</si>
  <si>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</si>
  <si>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</si>
  <si>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</si>
  <si>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</si>
  <si>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</si>
  <si>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</si>
  <si>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</si>
  <si>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</si>
  <si>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</si>
  <si>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</si>
  <si>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</si>
  <si>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</si>
  <si>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</si>
  <si>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</si>
  <si>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</si>
  <si>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</si>
  <si>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</si>
  <si>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</si>
  <si>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</si>
  <si>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</si>
  <si>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</si>
  <si>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</si>
  <si>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</si>
  <si>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</si>
  <si>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</si>
  <si>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</si>
  <si>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</si>
  <si>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</si>
  <si>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</si>
  <si>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</si>
  <si>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</si>
  <si>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</si>
  <si>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</si>
  <si>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</si>
  <si>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</si>
  <si>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</si>
  <si>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</si>
  <si>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</si>
  <si>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</si>
  <si>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</si>
  <si>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</si>
  <si>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</si>
  <si>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</si>
  <si>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</si>
  <si>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</si>
  <si>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</si>
  <si>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</si>
  <si>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</si>
  <si>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</si>
  <si>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</si>
  <si>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</si>
  <si>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</si>
  <si>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</si>
  <si>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</si>
  <si>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</si>
  <si>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</si>
  <si>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</si>
  <si>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</si>
  <si>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</si>
  <si>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</si>
  <si>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</si>
  <si>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</si>
  <si>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</si>
  <si>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</si>
  <si>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</si>
  <si>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</si>
  <si>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</si>
  <si>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</si>
  <si>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</si>
  <si>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</si>
  <si>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</si>
  <si>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</si>
  <si>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</si>
  <si>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</si>
  <si>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</si>
  <si>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</si>
  <si>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</si>
  <si>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</si>
  <si>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</si>
  <si>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Nominal</t>
  </si>
  <si>
    <t>GDP</t>
  </si>
  <si>
    <t>These data are from the next page.</t>
  </si>
  <si>
    <t>They are calculate from the Treasury's Debt-to-the penny #s</t>
  </si>
  <si>
    <t>And from nominal GDP</t>
  </si>
  <si>
    <t>Prior max</t>
  </si>
  <si>
    <t>Threshold to break prior max</t>
  </si>
  <si>
    <t>on Sept 22</t>
  </si>
  <si>
    <t>GDP on Sept 22</t>
  </si>
  <si>
    <t>Calc of the Day Bush Broke 50-year record by exceeding</t>
  </si>
  <si>
    <t>The debt to GDP ratio hit by Clinton before he turned it around</t>
  </si>
  <si>
    <t>on Sept 21</t>
  </si>
  <si>
    <t>Record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</si>
</sst>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m/d;@"/>
    <numFmt numFmtId="175" formatCode="[$-409]d\-mmm\-yy;@"/>
    <numFmt numFmtId="176" formatCode="mm/dd/yy"/>
    <numFmt numFmtId="177" formatCode="0.0%"/>
    <numFmt numFmtId="178" formatCode="&quot;$&quot;#,##0"/>
    <numFmt numFmtId="179" formatCode="[$-409]h:mm:ss\ AM/PM"/>
    <numFmt numFmtId="180" formatCode="[$-409]mmmmm;@"/>
    <numFmt numFmtId="181" formatCode="m/d/yy;@"/>
    <numFmt numFmtId="182" formatCode="0.00000000"/>
    <numFmt numFmtId="183" formatCode="0.0000000"/>
    <numFmt numFmtId="184" formatCode="0.000000"/>
    <numFmt numFmtId="185" formatCode="#,##0.0_);\(#,##0.0\)"/>
    <numFmt numFmtId="186" formatCode="#,##0.000_);\(#,##0.000\)"/>
    <numFmt numFmtId="187" formatCode="mmm\ yyyy"/>
    <numFmt numFmtId="188" formatCode="0.000000000"/>
    <numFmt numFmtId="189" formatCode="0.0000000000"/>
    <numFmt numFmtId="190" formatCode="0.00000000000"/>
    <numFmt numFmtId="191" formatCode="0.000000000000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m/d"/>
    <numFmt numFmtId="196" formatCode="yyyy\-mm\-dd"/>
    <numFmt numFmtId="197" formatCode="yyyy"/>
    <numFmt numFmtId="198" formatCode="######"/>
    <numFmt numFmtId="199" formatCode="######.0"/>
    <numFmt numFmtId="200" formatCode="######.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6.5"/>
      <name val="Arial"/>
      <family val="0"/>
    </font>
    <font>
      <b/>
      <sz val="12"/>
      <name val="Arial"/>
      <family val="2"/>
    </font>
    <font>
      <b/>
      <sz val="9.75"/>
      <name val="Arial"/>
      <family val="2"/>
    </font>
    <font>
      <sz val="12"/>
      <name val="Arial"/>
      <family val="0"/>
    </font>
    <font>
      <b/>
      <sz val="14.75"/>
      <name val="Arial"/>
      <family val="2"/>
    </font>
    <font>
      <b/>
      <sz val="17"/>
      <name val="Arial"/>
      <family val="2"/>
    </font>
    <font>
      <b/>
      <sz val="14"/>
      <name val="Arial"/>
      <family val="2"/>
    </font>
    <font>
      <b/>
      <sz val="9.5"/>
      <name val="Arial"/>
      <family val="0"/>
    </font>
    <font>
      <b/>
      <sz val="8"/>
      <name val="Arial"/>
      <family val="2"/>
    </font>
    <font>
      <b/>
      <sz val="8.5"/>
      <name val="Arial"/>
      <family val="2"/>
    </font>
    <font>
      <b/>
      <sz val="13.75"/>
      <name val="Arial"/>
      <family val="2"/>
    </font>
    <font>
      <sz val="2.5"/>
      <name val="Arial"/>
      <family val="0"/>
    </font>
    <font>
      <b/>
      <sz val="2.5"/>
      <name val="Arial"/>
      <family val="2"/>
    </font>
    <font>
      <u val="single"/>
      <sz val="10"/>
      <color indexed="36"/>
      <name val="Arial"/>
      <family val="0"/>
    </font>
    <font>
      <sz val="1.75"/>
      <name val="Arial"/>
      <family val="0"/>
    </font>
    <font>
      <sz val="3.75"/>
      <name val="Arial"/>
      <family val="2"/>
    </font>
    <font>
      <sz val="3"/>
      <name val="Arial"/>
      <family val="2"/>
    </font>
    <font>
      <sz val="8"/>
      <color indexed="63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8" fontId="0" fillId="0" borderId="0" xfId="0" applyNumberFormat="1" applyAlignment="1">
      <alignment/>
    </xf>
    <xf numFmtId="177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0" fontId="2" fillId="0" borderId="0" xfId="0" applyFont="1" applyAlignment="1">
      <alignment horizontal="right"/>
    </xf>
    <xf numFmtId="168" fontId="0" fillId="0" borderId="0" xfId="0" applyNumberFormat="1" applyAlignment="1" quotePrefix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 quotePrefix="1">
      <alignment/>
    </xf>
    <xf numFmtId="168" fontId="0" fillId="0" borderId="0" xfId="0" applyNumberFormat="1" applyFill="1" applyAlignment="1">
      <alignment/>
    </xf>
    <xf numFmtId="177" fontId="0" fillId="3" borderId="0" xfId="0" applyNumberFormat="1" applyFill="1" applyAlignment="1">
      <alignment/>
    </xf>
    <xf numFmtId="168" fontId="0" fillId="0" borderId="0" xfId="0" applyNumberFormat="1" applyAlignment="1">
      <alignment horizontal="left"/>
    </xf>
    <xf numFmtId="1" fontId="0" fillId="0" borderId="0" xfId="0" applyNumberFormat="1" applyAlignment="1" quotePrefix="1">
      <alignment horizontal="left"/>
    </xf>
    <xf numFmtId="164" fontId="2" fillId="0" borderId="0" xfId="0" applyNumberFormat="1" applyFont="1" applyAlignment="1">
      <alignment horizontal="centerContinuous"/>
    </xf>
    <xf numFmtId="168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center" wrapText="1"/>
    </xf>
    <xf numFmtId="0" fontId="0" fillId="0" borderId="0" xfId="0" applyAlignment="1" quotePrefix="1">
      <alignment horizontal="center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98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23" fillId="0" borderId="0" xfId="0" applyNumberFormat="1" applyFont="1" applyAlignment="1">
      <alignment/>
    </xf>
    <xf numFmtId="200" fontId="0" fillId="0" borderId="0" xfId="0" applyNumberFormat="1" applyAlignment="1">
      <alignment/>
    </xf>
    <xf numFmtId="10" fontId="0" fillId="0" borderId="0" xfId="21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The National Debt as a Percent of
Gross Domestic Product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(Data from whitehouse.gov)</a:t>
            </a:r>
            <a:r>
              <a:rPr lang="en-US" cap="none" sz="975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"/>
          <c:y val="-0.0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v>Pre-Reagan debt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'p318'!$C$16:$C$48</c:f>
              <c:numCache/>
            </c:numRef>
          </c:xVal>
          <c:yVal>
            <c:numRef>
              <c:f>'p318'!$K$16:$K$48</c:f>
              <c:numCache/>
            </c:numRef>
          </c:yVal>
          <c:smooth val="0"/>
        </c:ser>
        <c:ser>
          <c:idx val="1"/>
          <c:order val="1"/>
          <c:tx>
            <c:v>Bush start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'p318'!$N$6:$N$7</c:f>
              <c:numCache/>
            </c:numRef>
          </c:xVal>
          <c:yVal>
            <c:numRef>
              <c:f>'p318'!$O$6:$O$7</c:f>
              <c:numCache/>
            </c:numRef>
          </c:yVal>
          <c:smooth val="0"/>
        </c:ser>
        <c:ser>
          <c:idx val="2"/>
          <c:order val="2"/>
          <c:tx>
            <c:v>Clinton start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'p318'!$N$10:$N$11</c:f>
              <c:numCache/>
            </c:numRef>
          </c:xVal>
          <c:yVal>
            <c:numRef>
              <c:f>'p318'!$O$10:$O$11</c:f>
              <c:numCache/>
            </c:numRef>
          </c:yVal>
          <c:smooth val="0"/>
        </c:ser>
        <c:ser>
          <c:idx val="8"/>
          <c:order val="3"/>
          <c:tx>
            <c:v>Reagan-Bush Debt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'p318'!$C$48:$C$60</c:f>
              <c:numCache/>
            </c:numRef>
          </c:xVal>
          <c:yVal>
            <c:numRef>
              <c:f>'p318'!$K$48:$K$60</c:f>
              <c:numCache/>
            </c:numRef>
          </c:yVal>
          <c:smooth val="0"/>
        </c:ser>
        <c:ser>
          <c:idx val="9"/>
          <c:order val="4"/>
          <c:tx>
            <c:v>Clinton Debt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'p318'!$C$60:$C$68</c:f>
              <c:numCache/>
            </c:numRef>
          </c:xVal>
          <c:yVal>
            <c:numRef>
              <c:f>'p318'!$K$60:$K$68</c:f>
              <c:numCache/>
            </c:numRef>
          </c:yVal>
          <c:smooth val="0"/>
        </c:ser>
        <c:ser>
          <c:idx val="10"/>
          <c:order val="5"/>
          <c:tx>
            <c:v>W Bush Debt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'p318'!$N$68:$N$83</c:f>
              <c:numCache/>
            </c:numRef>
          </c:xVal>
          <c:yVal>
            <c:numRef>
              <c:f>'p318'!$O$68:$O$83</c:f>
              <c:numCache/>
            </c:numRef>
          </c:yVal>
          <c:smooth val="0"/>
        </c:ser>
        <c:ser>
          <c:idx val="3"/>
          <c:order val="6"/>
          <c:tx>
            <c:v>Reagan-Bush start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'p318'!$N$14:$N$15</c:f>
              <c:numCache/>
            </c:numRef>
          </c:xVal>
          <c:yVal>
            <c:numRef>
              <c:f>'p318'!$O$14:$O$15</c:f>
              <c:numCache/>
            </c:numRef>
          </c:yVal>
          <c:smooth val="0"/>
        </c:ser>
        <c:ser>
          <c:idx val="4"/>
          <c:order val="7"/>
          <c:tx>
            <c:v>Carter start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'p318'!$N$18:$N$19</c:f>
              <c:numCache/>
            </c:numRef>
          </c:xVal>
          <c:yVal>
            <c:numRef>
              <c:f>'p318'!$O$18:$O$19</c:f>
              <c:numCache/>
            </c:numRef>
          </c:yVal>
          <c:smooth val="0"/>
        </c:ser>
        <c:ser>
          <c:idx val="5"/>
          <c:order val="8"/>
          <c:tx>
            <c:v>Nixon-Ford start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'p318'!$N$22:$N$23</c:f>
              <c:numCache/>
            </c:numRef>
          </c:xVal>
          <c:yVal>
            <c:numRef>
              <c:f>'p318'!$O$22:$O$23</c:f>
              <c:numCache/>
            </c:numRef>
          </c:yVal>
          <c:smooth val="0"/>
        </c:ser>
        <c:ser>
          <c:idx val="6"/>
          <c:order val="9"/>
          <c:tx>
            <c:v>Kennedy-LBJ-start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'p318'!$N$26:$N$27</c:f>
              <c:numCache/>
            </c:numRef>
          </c:xVal>
          <c:yVal>
            <c:numRef>
              <c:f>'p318'!$O$26:$O$27</c:f>
              <c:numCache/>
            </c:numRef>
          </c:yVal>
          <c:smooth val="0"/>
        </c:ser>
        <c:ser>
          <c:idx val="7"/>
          <c:order val="10"/>
          <c:tx>
            <c:v>Ike-start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'p318'!$N$30:$N$31</c:f>
              <c:numCache/>
            </c:numRef>
          </c:xVal>
          <c:yVal>
            <c:numRef>
              <c:f>'p318'!$O$30:$O$31</c:f>
              <c:numCache/>
            </c:numRef>
          </c:yVal>
          <c:smooth val="0"/>
        </c:ser>
        <c:ser>
          <c:idx val="12"/>
          <c:order val="11"/>
          <c:tx>
            <c:v>Truman Arrow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'p318'!$N$34:$N$35</c:f>
              <c:numCache/>
            </c:numRef>
          </c:xVal>
          <c:yVal>
            <c:numRef>
              <c:f>'p318'!$O$34:$O$35</c:f>
              <c:numCache/>
            </c:numRef>
          </c:yVal>
          <c:smooth val="0"/>
        </c:ser>
        <c:ser>
          <c:idx val="13"/>
          <c:order val="12"/>
          <c:tx>
            <c:v>predict Arrow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'p318'!$N$38:$N$39</c:f>
              <c:numCache/>
            </c:numRef>
          </c:xVal>
          <c:yVal>
            <c:numRef>
              <c:f>'p318'!$O$38:$O$39</c:f>
              <c:numCache/>
            </c:numRef>
          </c:yVal>
          <c:smooth val="0"/>
        </c:ser>
        <c:ser>
          <c:idx val="11"/>
          <c:order val="13"/>
          <c:tx>
            <c:v>Record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xVal>
            <c:numRef>
              <c:f>'p318'!$N$42:$N$46</c:f>
              <c:numCache/>
            </c:numRef>
          </c:xVal>
          <c:yVal>
            <c:numRef>
              <c:f>'p318'!$O$42:$O$46</c:f>
              <c:numCache/>
            </c:numRef>
          </c:yVal>
          <c:smooth val="0"/>
        </c:ser>
        <c:axId val="15572500"/>
        <c:axId val="5934773"/>
      </c:scatterChart>
      <c:valAx>
        <c:axId val="15572500"/>
        <c:scaling>
          <c:orientation val="minMax"/>
          <c:max val="2010"/>
          <c:min val="195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34773"/>
        <c:crosses val="autoZero"/>
        <c:crossBetween val="midCat"/>
        <c:dispUnits/>
      </c:valAx>
      <c:valAx>
        <c:axId val="5934773"/>
        <c:scaling>
          <c:orientation val="minMax"/>
          <c:max val="0.9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75" b="1" i="0" u="none" baseline="0">
                <a:latin typeface="Arial"/>
                <a:ea typeface="Arial"/>
                <a:cs typeface="Arial"/>
              </a:defRPr>
            </a:pPr>
          </a:p>
        </c:txPr>
        <c:crossAx val="15572500"/>
        <c:crosses val="autoZero"/>
        <c:crossBetween val="midCat"/>
        <c:dispUnits/>
        <c:majorUnit val="0.1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.   The National Debt as a Percent of   .
Gross Domestic Product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 Data from WhiteHouse.Gov )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v>Pre-Reagan debt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'p318'!$C$16:$C$48</c:f>
              <c:numCache/>
            </c:numRef>
          </c:xVal>
          <c:yVal>
            <c:numRef>
              <c:f>'p318'!$K$16:$K$48</c:f>
              <c:numCache/>
            </c:numRef>
          </c:yVal>
          <c:smooth val="0"/>
        </c:ser>
        <c:ser>
          <c:idx val="1"/>
          <c:order val="1"/>
          <c:tx>
            <c:v>Bush start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'p318'!$N$6:$N$7</c:f>
              <c:numCache/>
            </c:numRef>
          </c:xVal>
          <c:yVal>
            <c:numRef>
              <c:f>'p318'!$O$6:$O$7</c:f>
              <c:numCache/>
            </c:numRef>
          </c:yVal>
          <c:smooth val="0"/>
        </c:ser>
        <c:ser>
          <c:idx val="2"/>
          <c:order val="2"/>
          <c:tx>
            <c:v>Clinton start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'p318'!$N$10:$N$11</c:f>
              <c:numCache/>
            </c:numRef>
          </c:xVal>
          <c:yVal>
            <c:numRef>
              <c:f>'p318'!$O$10:$O$11</c:f>
              <c:numCache/>
            </c:numRef>
          </c:yVal>
          <c:smooth val="0"/>
        </c:ser>
        <c:ser>
          <c:idx val="8"/>
          <c:order val="3"/>
          <c:tx>
            <c:v>Reagan-Bush Debt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'p318'!$C$48:$C$60</c:f>
              <c:numCache/>
            </c:numRef>
          </c:xVal>
          <c:yVal>
            <c:numRef>
              <c:f>'p318'!$K$48:$K$60</c:f>
              <c:numCache/>
            </c:numRef>
          </c:yVal>
          <c:smooth val="0"/>
        </c:ser>
        <c:ser>
          <c:idx val="9"/>
          <c:order val="4"/>
          <c:tx>
            <c:v>Clinton Debt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'p318'!$C$60:$C$68</c:f>
              <c:numCache/>
            </c:numRef>
          </c:xVal>
          <c:yVal>
            <c:numRef>
              <c:f>'p318'!$K$60:$K$68</c:f>
              <c:numCache/>
            </c:numRef>
          </c:yVal>
          <c:smooth val="0"/>
        </c:ser>
        <c:ser>
          <c:idx val="10"/>
          <c:order val="5"/>
          <c:tx>
            <c:v>W Bush Debt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'p318'!$N$68:$N$83</c:f>
              <c:numCache/>
            </c:numRef>
          </c:xVal>
          <c:yVal>
            <c:numRef>
              <c:f>'p318'!$O$68:$O$83</c:f>
              <c:numCache/>
            </c:numRef>
          </c:yVal>
          <c:smooth val="0"/>
        </c:ser>
        <c:ser>
          <c:idx val="3"/>
          <c:order val="6"/>
          <c:tx>
            <c:v>Reagan-Bush start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'p318'!$N$14:$N$15</c:f>
              <c:numCache/>
            </c:numRef>
          </c:xVal>
          <c:yVal>
            <c:numRef>
              <c:f>'p318'!$O$14:$O$15</c:f>
              <c:numCache/>
            </c:numRef>
          </c:yVal>
          <c:smooth val="0"/>
        </c:ser>
        <c:ser>
          <c:idx val="4"/>
          <c:order val="7"/>
          <c:tx>
            <c:v>Carter start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'p318'!$N$18:$N$19</c:f>
              <c:numCache/>
            </c:numRef>
          </c:xVal>
          <c:yVal>
            <c:numRef>
              <c:f>'p318'!$O$18:$O$19</c:f>
              <c:numCache/>
            </c:numRef>
          </c:yVal>
          <c:smooth val="0"/>
        </c:ser>
        <c:ser>
          <c:idx val="5"/>
          <c:order val="8"/>
          <c:tx>
            <c:v>Nixon-Ford start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'p318'!$N$22:$N$23</c:f>
              <c:numCache/>
            </c:numRef>
          </c:xVal>
          <c:yVal>
            <c:numRef>
              <c:f>'p318'!$O$22:$O$23</c:f>
              <c:numCache/>
            </c:numRef>
          </c:yVal>
          <c:smooth val="0"/>
        </c:ser>
        <c:ser>
          <c:idx val="6"/>
          <c:order val="9"/>
          <c:tx>
            <c:v>Kennedy-LBJ-start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'p318'!$N$26:$N$27</c:f>
              <c:numCache/>
            </c:numRef>
          </c:xVal>
          <c:yVal>
            <c:numRef>
              <c:f>'p318'!$O$26:$O$27</c:f>
              <c:numCache/>
            </c:numRef>
          </c:yVal>
          <c:smooth val="0"/>
        </c:ser>
        <c:ser>
          <c:idx val="7"/>
          <c:order val="10"/>
          <c:tx>
            <c:v>Ike-start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'p318'!$N$30:$N$31</c:f>
              <c:numCache/>
            </c:numRef>
          </c:xVal>
          <c:yVal>
            <c:numRef>
              <c:f>'p318'!$O$30:$O$31</c:f>
              <c:numCache/>
            </c:numRef>
          </c:yVal>
          <c:smooth val="0"/>
        </c:ser>
        <c:ser>
          <c:idx val="12"/>
          <c:order val="11"/>
          <c:tx>
            <c:v>Truman Arrow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'p318'!$N$34:$N$35</c:f>
              <c:numCache/>
            </c:numRef>
          </c:xVal>
          <c:yVal>
            <c:numRef>
              <c:f>'p318'!$O$34:$O$35</c:f>
              <c:numCache/>
            </c:numRef>
          </c:yVal>
          <c:smooth val="0"/>
        </c:ser>
        <c:ser>
          <c:idx val="13"/>
          <c:order val="12"/>
          <c:tx>
            <c:v>Predict Arrow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'p318'!$N$38:$N$39</c:f>
              <c:numCache/>
            </c:numRef>
          </c:xVal>
          <c:yVal>
            <c:numRef>
              <c:f>'p318'!$O$38:$O$39</c:f>
              <c:numCache/>
            </c:numRef>
          </c:yVal>
          <c:smooth val="0"/>
        </c:ser>
        <c:ser>
          <c:idx val="11"/>
          <c:order val="13"/>
          <c:tx>
            <c:v>Record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'p318'!$N$42:$N$46</c:f>
              <c:numCache/>
            </c:numRef>
          </c:xVal>
          <c:yVal>
            <c:numRef>
              <c:f>'p318'!$O$42:$O$46</c:f>
              <c:numCache/>
            </c:numRef>
          </c:yVal>
          <c:smooth val="0"/>
        </c:ser>
        <c:axId val="53412958"/>
        <c:axId val="10954575"/>
      </c:scatterChart>
      <c:valAx>
        <c:axId val="53412958"/>
        <c:scaling>
          <c:orientation val="minMax"/>
          <c:max val="2010"/>
          <c:min val="195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954575"/>
        <c:crosses val="autoZero"/>
        <c:crossBetween val="midCat"/>
        <c:dispUnits/>
      </c:valAx>
      <c:valAx>
        <c:axId val="10954575"/>
        <c:scaling>
          <c:orientation val="minMax"/>
          <c:max val="0.9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3412958"/>
        <c:crosses val="autoZero"/>
        <c:crossBetween val="midCat"/>
        <c:dispUnits/>
        <c:majorUnit val="0.1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tx>
            <c:v>Pre-Reagan debt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'p318'!$C$16:$C$48</c:f>
              <c:numCache/>
            </c:numRef>
          </c:xVal>
          <c:yVal>
            <c:numRef>
              <c:f>'p318'!$K$16:$K$48</c:f>
              <c:numCache/>
            </c:numRef>
          </c:yVal>
          <c:smooth val="0"/>
        </c:ser>
        <c:ser>
          <c:idx val="8"/>
          <c:order val="1"/>
          <c:tx>
            <c:v>Reagan-Bush Debt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'p318'!$C$48:$C$60</c:f>
              <c:numCache/>
            </c:numRef>
          </c:xVal>
          <c:yVal>
            <c:numRef>
              <c:f>'p318'!$K$48:$K$60</c:f>
              <c:numCache/>
            </c:numRef>
          </c:yVal>
          <c:smooth val="0"/>
        </c:ser>
        <c:ser>
          <c:idx val="9"/>
          <c:order val="2"/>
          <c:tx>
            <c:v>Clinton Debt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'p318'!$C$60:$C$68</c:f>
              <c:numCache/>
            </c:numRef>
          </c:xVal>
          <c:yVal>
            <c:numRef>
              <c:f>'p318'!$K$60:$K$68</c:f>
              <c:numCache/>
            </c:numRef>
          </c:yVal>
          <c:smooth val="0"/>
        </c:ser>
        <c:ser>
          <c:idx val="10"/>
          <c:order val="3"/>
          <c:tx>
            <c:v>W Bush Debt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'p318'!$N$68:$N$83</c:f>
              <c:numCache/>
            </c:numRef>
          </c:xVal>
          <c:yVal>
            <c:numRef>
              <c:f>'p318'!$O$68:$O$83</c:f>
              <c:numCache/>
            </c:numRef>
          </c:yVal>
          <c:smooth val="0"/>
        </c:ser>
        <c:axId val="31482312"/>
        <c:axId val="14905353"/>
      </c:scatterChart>
      <c:valAx>
        <c:axId val="31482312"/>
        <c:scaling>
          <c:orientation val="minMax"/>
          <c:max val="2012"/>
          <c:min val="195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14905353"/>
        <c:crosses val="autoZero"/>
        <c:crossBetween val="midCat"/>
        <c:dispUnits/>
      </c:valAx>
      <c:valAx>
        <c:axId val="14905353"/>
        <c:scaling>
          <c:orientation val="minMax"/>
          <c:max val="0.9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31482312"/>
        <c:crosses val="autoZero"/>
        <c:crossBetween val="midCat"/>
        <c:dispUnits/>
        <c:majorUnit val="0.1"/>
        <c:minorUnit val="0.02"/>
      </c:valAx>
      <c:spPr>
        <a:solidFill>
          <a:srgbClr val="CCCC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Nominal Nat. Debt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71"/>
              <c:pt idx="0">
                <c:v>40451</c:v>
              </c:pt>
              <c:pt idx="1">
                <c:v>40086</c:v>
              </c:pt>
              <c:pt idx="2">
                <c:v>39721</c:v>
              </c:pt>
              <c:pt idx="3">
                <c:v>39355</c:v>
              </c:pt>
              <c:pt idx="4">
                <c:v>38990</c:v>
              </c:pt>
              <c:pt idx="5">
                <c:v>38625</c:v>
              </c:pt>
              <c:pt idx="6">
                <c:v>38260</c:v>
              </c:pt>
              <c:pt idx="7">
                <c:v>37894</c:v>
              </c:pt>
              <c:pt idx="8">
                <c:v>37529</c:v>
              </c:pt>
              <c:pt idx="9">
                <c:v>37164</c:v>
              </c:pt>
              <c:pt idx="10">
                <c:v>36799</c:v>
              </c:pt>
              <c:pt idx="11">
                <c:v>36433</c:v>
              </c:pt>
              <c:pt idx="12">
                <c:v>36068</c:v>
              </c:pt>
              <c:pt idx="13">
                <c:v>35703</c:v>
              </c:pt>
              <c:pt idx="14">
                <c:v>35338</c:v>
              </c:pt>
              <c:pt idx="15">
                <c:v>34972</c:v>
              </c:pt>
              <c:pt idx="16">
                <c:v>34607</c:v>
              </c:pt>
              <c:pt idx="17">
                <c:v>34242</c:v>
              </c:pt>
              <c:pt idx="18">
                <c:v>33877</c:v>
              </c:pt>
              <c:pt idx="19">
                <c:v>33511</c:v>
              </c:pt>
              <c:pt idx="20">
                <c:v>33146</c:v>
              </c:pt>
              <c:pt idx="21">
                <c:v>32781</c:v>
              </c:pt>
              <c:pt idx="22">
                <c:v>32416</c:v>
              </c:pt>
              <c:pt idx="23">
                <c:v>32050</c:v>
              </c:pt>
              <c:pt idx="24">
                <c:v>31685</c:v>
              </c:pt>
              <c:pt idx="25">
                <c:v>31320</c:v>
              </c:pt>
              <c:pt idx="26">
                <c:v>30955</c:v>
              </c:pt>
              <c:pt idx="27">
                <c:v>30589</c:v>
              </c:pt>
              <c:pt idx="28">
                <c:v>30224</c:v>
              </c:pt>
              <c:pt idx="29">
                <c:v>29859</c:v>
              </c:pt>
              <c:pt idx="30">
                <c:v>29494</c:v>
              </c:pt>
              <c:pt idx="31">
                <c:v>29128</c:v>
              </c:pt>
              <c:pt idx="32">
                <c:v>28763</c:v>
              </c:pt>
              <c:pt idx="33">
                <c:v>28398</c:v>
              </c:pt>
              <c:pt idx="34">
                <c:v>27941</c:v>
              </c:pt>
              <c:pt idx="35">
                <c:v>27575</c:v>
              </c:pt>
              <c:pt idx="36">
                <c:v>27210</c:v>
              </c:pt>
              <c:pt idx="37">
                <c:v>26845</c:v>
              </c:pt>
              <c:pt idx="38">
                <c:v>26480</c:v>
              </c:pt>
              <c:pt idx="39">
                <c:v>26114</c:v>
              </c:pt>
              <c:pt idx="40">
                <c:v>25749</c:v>
              </c:pt>
              <c:pt idx="41">
                <c:v>25384</c:v>
              </c:pt>
              <c:pt idx="42">
                <c:v>25019</c:v>
              </c:pt>
              <c:pt idx="43">
                <c:v>24653</c:v>
              </c:pt>
              <c:pt idx="44">
                <c:v>24288</c:v>
              </c:pt>
              <c:pt idx="45">
                <c:v>23923</c:v>
              </c:pt>
              <c:pt idx="46">
                <c:v>23558</c:v>
              </c:pt>
              <c:pt idx="47">
                <c:v>23192</c:v>
              </c:pt>
              <c:pt idx="48">
                <c:v>22827</c:v>
              </c:pt>
              <c:pt idx="49">
                <c:v>22462</c:v>
              </c:pt>
              <c:pt idx="50">
                <c:v>22097</c:v>
              </c:pt>
              <c:pt idx="51">
                <c:v>21731</c:v>
              </c:pt>
              <c:pt idx="52">
                <c:v>21366</c:v>
              </c:pt>
              <c:pt idx="53">
                <c:v>21001</c:v>
              </c:pt>
              <c:pt idx="54">
                <c:v>20636</c:v>
              </c:pt>
              <c:pt idx="55">
                <c:v>20270</c:v>
              </c:pt>
              <c:pt idx="56">
                <c:v>19905</c:v>
              </c:pt>
              <c:pt idx="57">
                <c:v>19540</c:v>
              </c:pt>
              <c:pt idx="58">
                <c:v>19175</c:v>
              </c:pt>
              <c:pt idx="59">
                <c:v>18809</c:v>
              </c:pt>
              <c:pt idx="60">
                <c:v>18444</c:v>
              </c:pt>
              <c:pt idx="61">
                <c:v>18079</c:v>
              </c:pt>
              <c:pt idx="62">
                <c:v>17714</c:v>
              </c:pt>
              <c:pt idx="63">
                <c:v>17348</c:v>
              </c:pt>
              <c:pt idx="64">
                <c:v>16983</c:v>
              </c:pt>
              <c:pt idx="65">
                <c:v>16618</c:v>
              </c:pt>
              <c:pt idx="66">
                <c:v>16253</c:v>
              </c:pt>
              <c:pt idx="67">
                <c:v>15887</c:v>
              </c:pt>
              <c:pt idx="68">
                <c:v>15522</c:v>
              </c:pt>
              <c:pt idx="69">
                <c:v>15157</c:v>
              </c:pt>
              <c:pt idx="70">
                <c:v>14792</c:v>
              </c:pt>
            </c:numLit>
          </c:xVal>
          <c:yVal>
            <c:numLit>
              <c:ptCount val="71"/>
              <c:pt idx="0">
                <c:v>11.137297</c:v>
              </c:pt>
              <c:pt idx="1">
                <c:v>10.543521</c:v>
              </c:pt>
              <c:pt idx="2">
                <c:v>9.94864</c:v>
              </c:pt>
              <c:pt idx="3">
                <c:v>9.350102</c:v>
              </c:pt>
              <c:pt idx="4">
                <c:v>8.707627</c:v>
              </c:pt>
              <c:pt idx="5">
                <c:v>8.031387</c:v>
              </c:pt>
              <c:pt idx="6">
                <c:v>7.354673</c:v>
              </c:pt>
              <c:pt idx="7">
                <c:v>6.760014</c:v>
              </c:pt>
              <c:pt idx="8">
                <c:v>6.198401</c:v>
              </c:pt>
              <c:pt idx="9">
                <c:v>5.769881</c:v>
              </c:pt>
              <c:pt idx="10">
                <c:v>5.6287</c:v>
              </c:pt>
              <c:pt idx="11">
                <c:v>5.605523</c:v>
              </c:pt>
              <c:pt idx="12">
                <c:v>5.478189</c:v>
              </c:pt>
              <c:pt idx="13">
                <c:v>5.369206</c:v>
              </c:pt>
              <c:pt idx="14">
                <c:v>5.181465</c:v>
              </c:pt>
              <c:pt idx="15">
                <c:v>4.920586</c:v>
              </c:pt>
              <c:pt idx="16">
                <c:v>4.643307</c:v>
              </c:pt>
              <c:pt idx="17">
                <c:v>4.351044</c:v>
              </c:pt>
              <c:pt idx="18">
                <c:v>4.001787</c:v>
              </c:pt>
              <c:pt idx="19">
                <c:v>3.598178</c:v>
              </c:pt>
              <c:pt idx="20">
                <c:v>3.20629</c:v>
              </c:pt>
              <c:pt idx="21">
                <c:v>2.8678</c:v>
              </c:pt>
              <c:pt idx="22">
                <c:v>2.601104</c:v>
              </c:pt>
              <c:pt idx="23">
                <c:v>2.345956</c:v>
              </c:pt>
              <c:pt idx="24">
                <c:v>2.120501</c:v>
              </c:pt>
              <c:pt idx="25">
                <c:v>1.817423</c:v>
              </c:pt>
              <c:pt idx="26">
                <c:v>1.564586</c:v>
              </c:pt>
              <c:pt idx="27">
                <c:v>1.37166</c:v>
              </c:pt>
              <c:pt idx="28">
                <c:v>1.137315</c:v>
              </c:pt>
              <c:pt idx="29">
                <c:v>0.994828</c:v>
              </c:pt>
              <c:pt idx="30">
                <c:v>0.909041</c:v>
              </c:pt>
              <c:pt idx="31">
                <c:v>0.829467</c:v>
              </c:pt>
              <c:pt idx="32">
                <c:v>0.776602</c:v>
              </c:pt>
              <c:pt idx="33">
                <c:v>0.706398</c:v>
              </c:pt>
              <c:pt idx="34">
                <c:v>0.62897</c:v>
              </c:pt>
              <c:pt idx="35">
                <c:v>0.541925</c:v>
              </c:pt>
              <c:pt idx="36">
                <c:v>0.483893</c:v>
              </c:pt>
              <c:pt idx="37">
                <c:v>0.466291</c:v>
              </c:pt>
              <c:pt idx="38">
                <c:v>0.435936</c:v>
              </c:pt>
              <c:pt idx="39">
                <c:v>0.408176</c:v>
              </c:pt>
              <c:pt idx="40">
                <c:v>0.380921</c:v>
              </c:pt>
              <c:pt idx="41">
                <c:v>0.365769</c:v>
              </c:pt>
              <c:pt idx="42">
                <c:v>0.368685</c:v>
              </c:pt>
              <c:pt idx="43">
                <c:v>0.340445</c:v>
              </c:pt>
              <c:pt idx="44">
                <c:v>0.328498</c:v>
              </c:pt>
              <c:pt idx="45">
                <c:v>0.322318</c:v>
              </c:pt>
              <c:pt idx="46">
                <c:v>0.316059</c:v>
              </c:pt>
              <c:pt idx="47">
                <c:v>0.310324</c:v>
              </c:pt>
              <c:pt idx="48">
                <c:v>0.302928</c:v>
              </c:pt>
              <c:pt idx="49">
                <c:v>0.292648</c:v>
              </c:pt>
              <c:pt idx="50">
                <c:v>0.290525</c:v>
              </c:pt>
              <c:pt idx="51">
                <c:v>0.287465</c:v>
              </c:pt>
              <c:pt idx="52">
                <c:v>0.279666</c:v>
              </c:pt>
              <c:pt idx="53">
                <c:v>0.272252</c:v>
              </c:pt>
              <c:pt idx="54">
                <c:v>0.272693</c:v>
              </c:pt>
              <c:pt idx="55">
                <c:v>0.274366</c:v>
              </c:pt>
              <c:pt idx="56">
                <c:v>0.270812</c:v>
              </c:pt>
              <c:pt idx="57">
                <c:v>0.265963</c:v>
              </c:pt>
              <c:pt idx="58">
                <c:v>0.259097</c:v>
              </c:pt>
              <c:pt idx="59">
                <c:v>0.255288</c:v>
              </c:pt>
              <c:pt idx="60">
                <c:v>0.256853</c:v>
              </c:pt>
              <c:pt idx="61">
                <c:v>0.25261</c:v>
              </c:pt>
              <c:pt idx="62">
                <c:v>0.252031</c:v>
              </c:pt>
              <c:pt idx="63">
                <c:v>0.257149</c:v>
              </c:pt>
              <c:pt idx="64">
                <c:v>0.270991</c:v>
              </c:pt>
              <c:pt idx="65">
                <c:v>0.260123</c:v>
              </c:pt>
              <c:pt idx="66">
                <c:v>0.204079</c:v>
              </c:pt>
              <c:pt idx="67">
                <c:v>0.142648</c:v>
              </c:pt>
              <c:pt idx="68">
                <c:v>0.0792</c:v>
              </c:pt>
              <c:pt idx="69">
                <c:v>0.057531</c:v>
              </c:pt>
              <c:pt idx="70">
                <c:v>0.050696</c:v>
              </c:pt>
            </c:numLit>
          </c:yVal>
          <c:smooth val="0"/>
        </c:ser>
        <c:ser>
          <c:idx val="1"/>
          <c:order val="1"/>
          <c:tx>
            <c:v>Reagan Quote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28945</c:v>
              </c:pt>
              <c:pt idx="1">
                <c:v>28945</c:v>
              </c:pt>
            </c:numLit>
          </c:xVal>
          <c:yVal>
            <c:numLit>
              <c:ptCount val="2"/>
              <c:pt idx="0">
                <c:v>0.8</c:v>
              </c:pt>
              <c:pt idx="1">
                <c:v>4.4</c:v>
              </c:pt>
            </c:numLit>
          </c:yVal>
          <c:smooth val="0"/>
        </c:ser>
        <c:axId val="67039314"/>
        <c:axId val="66482915"/>
      </c:scatterChart>
      <c:valAx>
        <c:axId val="67039314"/>
        <c:scaling>
          <c:orientation val="minMax"/>
          <c:max val="40451"/>
          <c:min val="14792"/>
        </c:scaling>
        <c:axPos val="b"/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66482915"/>
        <c:crosses val="autoZero"/>
        <c:crossBetween val="midCat"/>
        <c:dispUnits/>
        <c:majorUnit val="3652.5"/>
      </c:valAx>
      <c:valAx>
        <c:axId val="66482915"/>
        <c:scaling>
          <c:orientation val="minMax"/>
          <c:max val="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300" b="0" i="0" u="none" baseline="0">
                <a:latin typeface="Arial"/>
                <a:ea typeface="Arial"/>
                <a:cs typeface="Arial"/>
              </a:defRPr>
            </a:pPr>
          </a:p>
        </c:txPr>
        <c:crossAx val="67039314"/>
        <c:crosses val="autoZero"/>
        <c:crossBetween val="midCat"/>
        <c:dispUnits/>
        <c:majorUnit val="2"/>
        <c:minorUnit val="0.1"/>
      </c:valAx>
      <c:spPr>
        <a:gradFill rotWithShape="1">
          <a:gsLst>
            <a:gs pos="0">
              <a:srgbClr val="FCFCFF"/>
            </a:gs>
            <a:gs pos="100000">
              <a:srgbClr val="CC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0.11625</cdr:x>
      <cdr:y>0.05675</cdr:y>
    </cdr:from>
    <cdr:to>
      <cdr:x>0.24575</cdr:x>
      <cdr:y>0.121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285750"/>
          <a:ext cx="1104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00" b="1" i="0" u="none" baseline="0">
              <a:latin typeface="Arial"/>
              <a:ea typeface="Arial"/>
              <a:cs typeface="Arial"/>
            </a:rPr>
            <a:t>Truman</a:t>
          </a:r>
        </a:p>
      </cdr:txBody>
    </cdr:sp>
  </cdr:relSizeAnchor>
  <cdr:relSizeAnchor xmlns:cdr="http://schemas.openxmlformats.org/drawingml/2006/chartDrawing">
    <cdr:from>
      <cdr:x>0.10525</cdr:x>
      <cdr:y>0.449</cdr:y>
    </cdr:from>
    <cdr:to>
      <cdr:x>0.23475</cdr:x>
      <cdr:y>0.5135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2324100"/>
          <a:ext cx="1104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00" b="1" i="0" u="none" baseline="0">
              <a:latin typeface="Arial"/>
              <a:ea typeface="Arial"/>
              <a:cs typeface="Arial"/>
            </a:rPr>
            <a:t>Ike</a:t>
          </a:r>
        </a:p>
      </cdr:txBody>
    </cdr:sp>
  </cdr:relSizeAnchor>
  <cdr:relSizeAnchor xmlns:cdr="http://schemas.openxmlformats.org/drawingml/2006/chartDrawing">
    <cdr:from>
      <cdr:x>0.22375</cdr:x>
      <cdr:y>0.6315</cdr:y>
    </cdr:from>
    <cdr:to>
      <cdr:x>0.36525</cdr:x>
      <cdr:y>0.7395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0" y="3276600"/>
          <a:ext cx="12096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00" b="1" i="0" u="none" baseline="0">
              <a:latin typeface="Arial"/>
              <a:ea typeface="Arial"/>
              <a:cs typeface="Arial"/>
            </a:rPr>
            <a:t>Kennedy LBJ</a:t>
          </a:r>
        </a:p>
      </cdr:txBody>
    </cdr:sp>
  </cdr:relSizeAnchor>
  <cdr:relSizeAnchor xmlns:cdr="http://schemas.openxmlformats.org/drawingml/2006/chartDrawing">
    <cdr:from>
      <cdr:x>0.34425</cdr:x>
      <cdr:y>0.72875</cdr:y>
    </cdr:from>
    <cdr:to>
      <cdr:x>0.4865</cdr:x>
      <cdr:y>0.84775</cdr:y>
    </cdr:to>
    <cdr:sp>
      <cdr:nvSpPr>
        <cdr:cNvPr id="4" name="TextBox 4"/>
        <cdr:cNvSpPr txBox="1">
          <a:spLocks noChangeArrowheads="1"/>
        </cdr:cNvSpPr>
      </cdr:nvSpPr>
      <cdr:spPr>
        <a:xfrm>
          <a:off x="2933700" y="3781425"/>
          <a:ext cx="12096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700" b="1" i="0" u="none" baseline="0">
              <a:latin typeface="Arial"/>
              <a:ea typeface="Arial"/>
              <a:cs typeface="Arial"/>
            </a:rPr>
            <a:t>Nixon
Ford</a:t>
          </a:r>
        </a:p>
      </cdr:txBody>
    </cdr:sp>
  </cdr:relSizeAnchor>
  <cdr:relSizeAnchor xmlns:cdr="http://schemas.openxmlformats.org/drawingml/2006/chartDrawing">
    <cdr:from>
      <cdr:x>0.4855</cdr:x>
      <cdr:y>0.72875</cdr:y>
    </cdr:from>
    <cdr:to>
      <cdr:x>0.52925</cdr:x>
      <cdr:y>0.8905</cdr:y>
    </cdr:to>
    <cdr:sp>
      <cdr:nvSpPr>
        <cdr:cNvPr id="5" name="TextBox 5"/>
        <cdr:cNvSpPr txBox="1">
          <a:spLocks noChangeArrowheads="1"/>
        </cdr:cNvSpPr>
      </cdr:nvSpPr>
      <cdr:spPr>
        <a:xfrm>
          <a:off x="4143375" y="3781425"/>
          <a:ext cx="371475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700" b="1" i="0" u="none" baseline="0">
              <a:latin typeface="Arial"/>
              <a:ea typeface="Arial"/>
              <a:cs typeface="Arial"/>
            </a:rPr>
            <a:t>Carter</a:t>
          </a:r>
        </a:p>
      </cdr:txBody>
    </cdr:sp>
  </cdr:relSizeAnchor>
  <cdr:relSizeAnchor xmlns:cdr="http://schemas.openxmlformats.org/drawingml/2006/chartDrawing">
    <cdr:from>
      <cdr:x>0.54225</cdr:x>
      <cdr:y>0.27225</cdr:y>
    </cdr:from>
    <cdr:to>
      <cdr:x>0.6835</cdr:x>
      <cdr:y>0.42775</cdr:y>
    </cdr:to>
    <cdr:sp>
      <cdr:nvSpPr>
        <cdr:cNvPr id="6" name="TextBox 6"/>
        <cdr:cNvSpPr txBox="1">
          <a:spLocks noChangeArrowheads="1"/>
        </cdr:cNvSpPr>
      </cdr:nvSpPr>
      <cdr:spPr>
        <a:xfrm>
          <a:off x="4619625" y="1409700"/>
          <a:ext cx="12096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1" i="0" u="none" baseline="0">
              <a:latin typeface="Arial"/>
              <a:ea typeface="Arial"/>
              <a:cs typeface="Arial"/>
            </a:rPr>
            <a:t>Bush Reagan</a:t>
          </a:r>
        </a:p>
      </cdr:txBody>
    </cdr:sp>
  </cdr:relSizeAnchor>
  <cdr:relSizeAnchor xmlns:cdr="http://schemas.openxmlformats.org/drawingml/2006/chartDrawing">
    <cdr:from>
      <cdr:x>0.70725</cdr:x>
      <cdr:y>0.42775</cdr:y>
    </cdr:from>
    <cdr:to>
      <cdr:x>0.8485</cdr:x>
      <cdr:y>0.551</cdr:y>
    </cdr:to>
    <cdr:sp>
      <cdr:nvSpPr>
        <cdr:cNvPr id="7" name="TextBox 7"/>
        <cdr:cNvSpPr txBox="1">
          <a:spLocks noChangeArrowheads="1"/>
        </cdr:cNvSpPr>
      </cdr:nvSpPr>
      <cdr:spPr>
        <a:xfrm>
          <a:off x="6029325" y="2219325"/>
          <a:ext cx="1209675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1" i="0" u="none" baseline="0">
              <a:latin typeface="Arial"/>
              <a:ea typeface="Arial"/>
              <a:cs typeface="Arial"/>
            </a:rPr>
            <a:t>Clinton</a:t>
          </a:r>
        </a:p>
      </cdr:txBody>
    </cdr:sp>
  </cdr:relSizeAnchor>
  <cdr:relSizeAnchor xmlns:cdr="http://schemas.openxmlformats.org/drawingml/2006/chartDrawing">
    <cdr:from>
      <cdr:x>0.8395</cdr:x>
      <cdr:y>0.6315</cdr:y>
    </cdr:from>
    <cdr:to>
      <cdr:x>0.982</cdr:x>
      <cdr:y>0.718</cdr:y>
    </cdr:to>
    <cdr:sp>
      <cdr:nvSpPr>
        <cdr:cNvPr id="8" name="TextBox 8"/>
        <cdr:cNvSpPr txBox="1">
          <a:spLocks noChangeArrowheads="1"/>
        </cdr:cNvSpPr>
      </cdr:nvSpPr>
      <cdr:spPr>
        <a:xfrm>
          <a:off x="7162800" y="3276600"/>
          <a:ext cx="12192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1" i="0" u="none" baseline="0">
              <a:latin typeface="Arial"/>
              <a:ea typeface="Arial"/>
              <a:cs typeface="Arial"/>
            </a:rPr>
            <a:t>W. Bush</a:t>
          </a:r>
        </a:p>
      </cdr:txBody>
    </cdr:sp>
  </cdr:relSizeAnchor>
  <cdr:relSizeAnchor xmlns:cdr="http://schemas.openxmlformats.org/drawingml/2006/chartDrawing">
    <cdr:from>
      <cdr:x>0.8395</cdr:x>
      <cdr:y>0.03525</cdr:y>
    </cdr:from>
    <cdr:to>
      <cdr:x>0.9735</cdr:x>
      <cdr:y>0.19175</cdr:y>
    </cdr:to>
    <cdr:sp>
      <cdr:nvSpPr>
        <cdr:cNvPr id="9" name="TextBox 9"/>
        <cdr:cNvSpPr txBox="1">
          <a:spLocks noChangeArrowheads="1"/>
        </cdr:cNvSpPr>
      </cdr:nvSpPr>
      <cdr:spPr>
        <a:xfrm>
          <a:off x="7162800" y="180975"/>
          <a:ext cx="11430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Through
Sept. 30
2008</a:t>
          </a:r>
        </a:p>
      </cdr:txBody>
    </cdr:sp>
  </cdr:relSizeAnchor>
  <cdr:relSizeAnchor xmlns:cdr="http://schemas.openxmlformats.org/drawingml/2006/chartDrawing">
    <cdr:from>
      <cdr:x>0.84025</cdr:x>
      <cdr:y>0.85675</cdr:y>
    </cdr:from>
    <cdr:to>
      <cdr:x>0.982</cdr:x>
      <cdr:y>0.929</cdr:y>
    </cdr:to>
    <cdr:sp>
      <cdr:nvSpPr>
        <cdr:cNvPr id="10" name="TextBox 24"/>
        <cdr:cNvSpPr txBox="1">
          <a:spLocks noChangeArrowheads="1"/>
        </cdr:cNvSpPr>
      </cdr:nvSpPr>
      <cdr:spPr>
        <a:xfrm>
          <a:off x="7162800" y="4438650"/>
          <a:ext cx="1209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zFacts.com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</cdr:x>
      <cdr:y>0.05525</cdr:y>
    </cdr:from>
    <cdr:to>
      <cdr:x>0.24325</cdr:x>
      <cdr:y>0.1185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61925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Truman</a:t>
          </a:r>
        </a:p>
      </cdr:txBody>
    </cdr:sp>
  </cdr:relSizeAnchor>
  <cdr:relSizeAnchor xmlns:cdr="http://schemas.openxmlformats.org/drawingml/2006/chartDrawing">
    <cdr:from>
      <cdr:x>0.10325</cdr:x>
      <cdr:y>0.4415</cdr:y>
    </cdr:from>
    <cdr:to>
      <cdr:x>0.23225</cdr:x>
      <cdr:y>0.505</cdr:y>
    </cdr:to>
    <cdr:sp>
      <cdr:nvSpPr>
        <cdr:cNvPr id="2" name="TextBox 2"/>
        <cdr:cNvSpPr txBox="1">
          <a:spLocks noChangeArrowheads="1"/>
        </cdr:cNvSpPr>
      </cdr:nvSpPr>
      <cdr:spPr>
        <a:xfrm>
          <a:off x="495300" y="133350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Ike</a:t>
          </a:r>
        </a:p>
      </cdr:txBody>
    </cdr:sp>
  </cdr:relSizeAnchor>
  <cdr:relSizeAnchor xmlns:cdr="http://schemas.openxmlformats.org/drawingml/2006/chartDrawing">
    <cdr:from>
      <cdr:x>0.2215</cdr:x>
      <cdr:y>0.62125</cdr:y>
    </cdr:from>
    <cdr:to>
      <cdr:x>0.3625</cdr:x>
      <cdr:y>0.72775</cdr:y>
    </cdr:to>
    <cdr:sp>
      <cdr:nvSpPr>
        <cdr:cNvPr id="3" name="TextBox 3"/>
        <cdr:cNvSpPr txBox="1">
          <a:spLocks noChangeArrowheads="1"/>
        </cdr:cNvSpPr>
      </cdr:nvSpPr>
      <cdr:spPr>
        <a:xfrm>
          <a:off x="1066800" y="1876425"/>
          <a:ext cx="676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Kennedy LBJ</a:t>
          </a:r>
        </a:p>
      </cdr:txBody>
    </cdr:sp>
  </cdr:relSizeAnchor>
  <cdr:relSizeAnchor xmlns:cdr="http://schemas.openxmlformats.org/drawingml/2006/chartDrawing">
    <cdr:from>
      <cdr:x>0.3415</cdr:x>
      <cdr:y>0.717</cdr:y>
    </cdr:from>
    <cdr:to>
      <cdr:x>0.4835</cdr:x>
      <cdr:y>0.83425</cdr:y>
    </cdr:to>
    <cdr:sp>
      <cdr:nvSpPr>
        <cdr:cNvPr id="4" name="TextBox 4"/>
        <cdr:cNvSpPr txBox="1">
          <a:spLocks noChangeArrowheads="1"/>
        </cdr:cNvSpPr>
      </cdr:nvSpPr>
      <cdr:spPr>
        <a:xfrm>
          <a:off x="1647825" y="2171700"/>
          <a:ext cx="685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Nixon
Ford</a:t>
          </a:r>
        </a:p>
      </cdr:txBody>
    </cdr:sp>
  </cdr:relSizeAnchor>
  <cdr:relSizeAnchor xmlns:cdr="http://schemas.openxmlformats.org/drawingml/2006/chartDrawing">
    <cdr:from>
      <cdr:x>0.4825</cdr:x>
      <cdr:y>0.717</cdr:y>
    </cdr:from>
    <cdr:to>
      <cdr:x>0.52625</cdr:x>
      <cdr:y>0.8765</cdr:y>
    </cdr:to>
    <cdr:sp>
      <cdr:nvSpPr>
        <cdr:cNvPr id="5" name="TextBox 5"/>
        <cdr:cNvSpPr txBox="1">
          <a:spLocks noChangeArrowheads="1"/>
        </cdr:cNvSpPr>
      </cdr:nvSpPr>
      <cdr:spPr>
        <a:xfrm>
          <a:off x="2324100" y="2171700"/>
          <a:ext cx="2095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Carter</a:t>
          </a:r>
        </a:p>
      </cdr:txBody>
    </cdr:sp>
  </cdr:relSizeAnchor>
  <cdr:relSizeAnchor xmlns:cdr="http://schemas.openxmlformats.org/drawingml/2006/chartDrawing">
    <cdr:from>
      <cdr:x>0.53625</cdr:x>
      <cdr:y>0.26725</cdr:y>
    </cdr:from>
    <cdr:to>
      <cdr:x>0.67725</cdr:x>
      <cdr:y>0.4205</cdr:y>
    </cdr:to>
    <cdr:sp>
      <cdr:nvSpPr>
        <cdr:cNvPr id="6" name="TextBox 6"/>
        <cdr:cNvSpPr txBox="1">
          <a:spLocks noChangeArrowheads="1"/>
        </cdr:cNvSpPr>
      </cdr:nvSpPr>
      <cdr:spPr>
        <a:xfrm>
          <a:off x="2581275" y="800100"/>
          <a:ext cx="6762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Bush Reagan</a:t>
          </a:r>
        </a:p>
      </cdr:txBody>
    </cdr:sp>
  </cdr:relSizeAnchor>
  <cdr:relSizeAnchor xmlns:cdr="http://schemas.openxmlformats.org/drawingml/2006/chartDrawing">
    <cdr:from>
      <cdr:x>0.7035</cdr:x>
      <cdr:y>0.4205</cdr:y>
    </cdr:from>
    <cdr:to>
      <cdr:x>0.84475</cdr:x>
      <cdr:y>0.542</cdr:y>
    </cdr:to>
    <cdr:sp>
      <cdr:nvSpPr>
        <cdr:cNvPr id="7" name="TextBox 7"/>
        <cdr:cNvSpPr txBox="1">
          <a:spLocks noChangeArrowheads="1"/>
        </cdr:cNvSpPr>
      </cdr:nvSpPr>
      <cdr:spPr>
        <a:xfrm>
          <a:off x="3390900" y="12668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Clinton</a:t>
          </a:r>
        </a:p>
      </cdr:txBody>
    </cdr:sp>
  </cdr:relSizeAnchor>
  <cdr:relSizeAnchor xmlns:cdr="http://schemas.openxmlformats.org/drawingml/2006/chartDrawing">
    <cdr:from>
      <cdr:x>0.8355</cdr:x>
      <cdr:y>0.62125</cdr:y>
    </cdr:from>
    <cdr:to>
      <cdr:x>0.977</cdr:x>
      <cdr:y>0.7065</cdr:y>
    </cdr:to>
    <cdr:sp>
      <cdr:nvSpPr>
        <cdr:cNvPr id="8" name="TextBox 8"/>
        <cdr:cNvSpPr txBox="1">
          <a:spLocks noChangeArrowheads="1"/>
        </cdr:cNvSpPr>
      </cdr:nvSpPr>
      <cdr:spPr>
        <a:xfrm>
          <a:off x="4029075" y="1876425"/>
          <a:ext cx="685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W. Bush</a:t>
          </a:r>
        </a:p>
      </cdr:txBody>
    </cdr:sp>
  </cdr:relSizeAnchor>
  <cdr:relSizeAnchor xmlns:cdr="http://schemas.openxmlformats.org/drawingml/2006/chartDrawing">
    <cdr:from>
      <cdr:x>0.8355</cdr:x>
      <cdr:y>0.01525</cdr:y>
    </cdr:from>
    <cdr:to>
      <cdr:x>0.98675</cdr:x>
      <cdr:y>0.17575</cdr:y>
    </cdr:to>
    <cdr:sp>
      <cdr:nvSpPr>
        <cdr:cNvPr id="9" name="TextBox 9"/>
        <cdr:cNvSpPr txBox="1">
          <a:spLocks noChangeArrowheads="1"/>
        </cdr:cNvSpPr>
      </cdr:nvSpPr>
      <cdr:spPr>
        <a:xfrm>
          <a:off x="4029075" y="38100"/>
          <a:ext cx="7334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Through
Sept. 30
2008</a:t>
          </a:r>
        </a:p>
      </cdr:txBody>
    </cdr:sp>
  </cdr:relSizeAnchor>
  <cdr:relSizeAnchor xmlns:cdr="http://schemas.openxmlformats.org/drawingml/2006/chartDrawing">
    <cdr:from>
      <cdr:x>0.8365</cdr:x>
      <cdr:y>0.85</cdr:y>
    </cdr:from>
    <cdr:to>
      <cdr:x>0.98675</cdr:x>
      <cdr:y>0.90025</cdr:y>
    </cdr:to>
    <cdr:sp>
      <cdr:nvSpPr>
        <cdr:cNvPr id="10" name="TextBox 14"/>
        <cdr:cNvSpPr txBox="1">
          <a:spLocks noChangeArrowheads="1"/>
        </cdr:cNvSpPr>
      </cdr:nvSpPr>
      <cdr:spPr>
        <a:xfrm>
          <a:off x="4038600" y="2571750"/>
          <a:ext cx="723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zFacts.com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0.1235</cdr:x>
      <cdr:y>0.058</cdr:y>
    </cdr:from>
    <cdr:to>
      <cdr:x>0.77475</cdr:x>
      <cdr:y>0.418</cdr:y>
    </cdr:to>
    <cdr:sp>
      <cdr:nvSpPr>
        <cdr:cNvPr id="1" name="TextBox 11"/>
        <cdr:cNvSpPr txBox="1">
          <a:spLocks noChangeArrowheads="1"/>
        </cdr:cNvSpPr>
      </cdr:nvSpPr>
      <cdr:spPr>
        <a:xfrm>
          <a:off x="180975" y="47625"/>
          <a:ext cx="981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National Debt
1950 - 2010</a:t>
          </a:r>
        </a:p>
      </cdr:txBody>
    </cdr:sp>
  </cdr:relSizeAnchor>
  <cdr:relSizeAnchor xmlns:cdr="http://schemas.openxmlformats.org/drawingml/2006/chartDrawing">
    <cdr:from>
      <cdr:x>0.39025</cdr:x>
      <cdr:y>0.57</cdr:y>
    </cdr:from>
    <cdr:to>
      <cdr:x>0.946</cdr:x>
      <cdr:y>0.82225</cdr:y>
    </cdr:to>
    <cdr:sp>
      <cdr:nvSpPr>
        <cdr:cNvPr id="2" name="TextBox 12"/>
        <cdr:cNvSpPr txBox="1">
          <a:spLocks noChangeArrowheads="1"/>
        </cdr:cNvSpPr>
      </cdr:nvSpPr>
      <cdr:spPr>
        <a:xfrm>
          <a:off x="581025" y="552450"/>
          <a:ext cx="838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( click to see)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</xdr:row>
      <xdr:rowOff>85725</xdr:rowOff>
    </xdr:from>
    <xdr:to>
      <xdr:col>23</xdr:col>
      <xdr:colOff>581025</xdr:colOff>
      <xdr:row>5</xdr:row>
      <xdr:rowOff>0</xdr:rowOff>
    </xdr:to>
    <xdr:sp>
      <xdr:nvSpPr>
        <xdr:cNvPr id="1" name="Rectangle 4"/>
        <xdr:cNvSpPr>
          <a:spLocks/>
        </xdr:cNvSpPr>
      </xdr:nvSpPr>
      <xdr:spPr>
        <a:xfrm>
          <a:off x="9696450" y="571500"/>
          <a:ext cx="4848225" cy="238125"/>
        </a:xfrm>
        <a:prstGeom prst="rect">
          <a:avLst/>
        </a:prstGeom>
        <a:solidFill>
          <a:srgbClr val="00FF00"/>
        </a:solidFill>
        <a:ln w="1143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180975</xdr:colOff>
      <xdr:row>33</xdr:row>
      <xdr:rowOff>47625</xdr:rowOff>
    </xdr:from>
    <xdr:ext cx="76200" cy="200025"/>
    <xdr:sp>
      <xdr:nvSpPr>
        <xdr:cNvPr id="2" name="TextBox 14"/>
        <xdr:cNvSpPr txBox="1">
          <a:spLocks noChangeArrowheads="1"/>
        </xdr:cNvSpPr>
      </xdr:nvSpPr>
      <xdr:spPr>
        <a:xfrm>
          <a:off x="9267825" y="5391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0</xdr:colOff>
      <xdr:row>26</xdr:row>
      <xdr:rowOff>0</xdr:rowOff>
    </xdr:from>
    <xdr:to>
      <xdr:col>30</xdr:col>
      <xdr:colOff>0</xdr:colOff>
      <xdr:row>58</xdr:row>
      <xdr:rowOff>0</xdr:rowOff>
    </xdr:to>
    <xdr:graphicFrame>
      <xdr:nvGraphicFramePr>
        <xdr:cNvPr id="3" name="Chart 18"/>
        <xdr:cNvGraphicFramePr/>
      </xdr:nvGraphicFramePr>
      <xdr:xfrm>
        <a:off x="9696450" y="4210050"/>
        <a:ext cx="85344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5</xdr:row>
      <xdr:rowOff>0</xdr:rowOff>
    </xdr:from>
    <xdr:to>
      <xdr:col>23</xdr:col>
      <xdr:colOff>561975</xdr:colOff>
      <xdr:row>23</xdr:row>
      <xdr:rowOff>114300</xdr:rowOff>
    </xdr:to>
    <xdr:graphicFrame>
      <xdr:nvGraphicFramePr>
        <xdr:cNvPr id="4" name="Chart 21"/>
        <xdr:cNvGraphicFramePr/>
      </xdr:nvGraphicFramePr>
      <xdr:xfrm>
        <a:off x="9696450" y="809625"/>
        <a:ext cx="48291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26</xdr:col>
      <xdr:colOff>9525</xdr:colOff>
      <xdr:row>5</xdr:row>
      <xdr:rowOff>57150</xdr:rowOff>
    </xdr:from>
    <xdr:ext cx="1504950" cy="981075"/>
    <xdr:graphicFrame>
      <xdr:nvGraphicFramePr>
        <xdr:cNvPr id="5" name="Chart 27"/>
        <xdr:cNvGraphicFramePr/>
      </xdr:nvGraphicFramePr>
      <xdr:xfrm>
        <a:off x="15801975" y="866775"/>
        <a:ext cx="1504950" cy="98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</cdr:x>
      <cdr:y>0.1085</cdr:y>
    </cdr:from>
    <cdr:to>
      <cdr:x>0.753</cdr:x>
      <cdr:y>0.45325</cdr:y>
    </cdr:to>
    <cdr:sp>
      <cdr:nvSpPr>
        <cdr:cNvPr id="1" name="TextBox 2"/>
        <cdr:cNvSpPr txBox="1">
          <a:spLocks noChangeArrowheads="1"/>
        </cdr:cNvSpPr>
      </cdr:nvSpPr>
      <cdr:spPr>
        <a:xfrm>
          <a:off x="485775" y="0"/>
          <a:ext cx="2105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"… going deeper into debt at a faster rate than we ever have before."
--Reagan, 1979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11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657600" y="0"/>
        <a:ext cx="3457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83"/>
  <sheetViews>
    <sheetView tabSelected="1" workbookViewId="0" topLeftCell="L4">
      <selection activeCell="AH23" sqref="AH23"/>
    </sheetView>
  </sheetViews>
  <sheetFormatPr defaultColWidth="9.140625" defaultRowHeight="12.75"/>
  <cols>
    <col min="3" max="7" width="9.140625" style="1" customWidth="1"/>
    <col min="8" max="8" width="8.28125" style="1" customWidth="1"/>
    <col min="9" max="10" width="9.140625" style="1" customWidth="1"/>
  </cols>
  <sheetData>
    <row r="1" spans="2:11" ht="12.75">
      <c r="B1" t="s">
        <v>17</v>
      </c>
      <c r="K1" s="1"/>
    </row>
    <row r="2" ht="12.75">
      <c r="K2" s="1"/>
    </row>
    <row r="3" spans="4:11" ht="12.75">
      <c r="D3" s="1" t="s">
        <v>7</v>
      </c>
      <c r="E3" s="1" t="s">
        <v>7</v>
      </c>
      <c r="F3" s="1" t="s">
        <v>7</v>
      </c>
      <c r="G3" s="1" t="s">
        <v>7</v>
      </c>
      <c r="H3" s="12" t="s">
        <v>7</v>
      </c>
      <c r="K3" s="1"/>
    </row>
    <row r="4" spans="4:27" ht="12.75">
      <c r="D4" s="1" t="s">
        <v>8</v>
      </c>
      <c r="E4" s="1" t="s">
        <v>8</v>
      </c>
      <c r="F4" s="1" t="s">
        <v>8</v>
      </c>
      <c r="G4" s="1" t="s">
        <v>8</v>
      </c>
      <c r="H4" s="12" t="s">
        <v>8</v>
      </c>
      <c r="K4" s="1"/>
      <c r="AA4" t="s">
        <v>20</v>
      </c>
    </row>
    <row r="5" spans="2:27" ht="12.75">
      <c r="B5" t="s">
        <v>15</v>
      </c>
      <c r="D5" s="6" t="s">
        <v>13</v>
      </c>
      <c r="E5" s="6" t="s">
        <v>14</v>
      </c>
      <c r="F5" s="9" t="s">
        <v>16</v>
      </c>
      <c r="G5" s="9" t="s">
        <v>23</v>
      </c>
      <c r="H5" s="13">
        <v>2008</v>
      </c>
      <c r="I5" s="6"/>
      <c r="J5" s="6"/>
      <c r="K5" s="6"/>
      <c r="N5" t="s">
        <v>0</v>
      </c>
      <c r="AA5" t="s">
        <v>21</v>
      </c>
    </row>
    <row r="6" spans="2:15" ht="12.75">
      <c r="B6">
        <v>1940</v>
      </c>
      <c r="C6" s="1">
        <v>1940.5</v>
      </c>
      <c r="D6" s="1">
        <v>52.4</v>
      </c>
      <c r="E6" s="1">
        <v>52.4</v>
      </c>
      <c r="F6" s="1">
        <v>52.4</v>
      </c>
      <c r="G6" s="1" t="s">
        <v>25</v>
      </c>
      <c r="H6" s="1">
        <v>52.4</v>
      </c>
      <c r="I6" s="2">
        <f>D6/100</f>
        <v>0.524</v>
      </c>
      <c r="J6" s="2">
        <f aca="true" t="shared" si="0" ref="J6:K69">E6/100</f>
        <v>0.524</v>
      </c>
      <c r="K6" s="2">
        <f t="shared" si="0"/>
        <v>0.524</v>
      </c>
      <c r="L6" s="2">
        <f>G6/100</f>
        <v>0.524</v>
      </c>
      <c r="M6" s="2"/>
      <c r="N6">
        <v>2001.06</v>
      </c>
      <c r="O6">
        <v>0</v>
      </c>
    </row>
    <row r="7" spans="2:31" ht="12.75">
      <c r="B7">
        <v>1941</v>
      </c>
      <c r="C7" s="1">
        <v>1941.5</v>
      </c>
      <c r="D7" s="1">
        <v>50.5</v>
      </c>
      <c r="E7" s="1">
        <v>50.4</v>
      </c>
      <c r="F7" s="1">
        <v>50.4</v>
      </c>
      <c r="G7" s="1" t="s">
        <v>26</v>
      </c>
      <c r="H7" s="1">
        <v>50.4</v>
      </c>
      <c r="I7" s="2">
        <f aca="true" t="shared" si="1" ref="I7:I70">D7/100</f>
        <v>0.505</v>
      </c>
      <c r="J7" s="2">
        <f t="shared" si="0"/>
        <v>0.504</v>
      </c>
      <c r="K7" s="2">
        <f t="shared" si="0"/>
        <v>0.504</v>
      </c>
      <c r="L7" s="2">
        <f aca="true" t="shared" si="2" ref="L7:L67">G7/100</f>
        <v>0.504</v>
      </c>
      <c r="N7">
        <v>2001.06</v>
      </c>
      <c r="O7">
        <v>0.9</v>
      </c>
      <c r="AE7" t="s">
        <v>22</v>
      </c>
    </row>
    <row r="8" spans="2:12" ht="12.75">
      <c r="B8">
        <v>1942</v>
      </c>
      <c r="C8" s="1">
        <v>1942.5</v>
      </c>
      <c r="D8" s="1">
        <v>54.9</v>
      </c>
      <c r="E8" s="1">
        <v>54.9</v>
      </c>
      <c r="F8" s="1">
        <v>54.9</v>
      </c>
      <c r="G8" s="1" t="s">
        <v>27</v>
      </c>
      <c r="H8" s="1">
        <v>54.9</v>
      </c>
      <c r="I8" s="2">
        <f>D8/100</f>
        <v>0.5489999999999999</v>
      </c>
      <c r="J8" s="2">
        <f t="shared" si="0"/>
        <v>0.5489999999999999</v>
      </c>
      <c r="K8" s="2">
        <f t="shared" si="0"/>
        <v>0.5489999999999999</v>
      </c>
      <c r="L8" s="2">
        <f t="shared" si="2"/>
        <v>0.5489999999999999</v>
      </c>
    </row>
    <row r="9" spans="2:14" ht="12.75">
      <c r="B9">
        <v>1943</v>
      </c>
      <c r="C9" s="1">
        <v>1943.5</v>
      </c>
      <c r="D9" s="1">
        <v>79.2</v>
      </c>
      <c r="E9" s="1">
        <v>79.1</v>
      </c>
      <c r="F9" s="1">
        <v>79.1</v>
      </c>
      <c r="G9" s="1" t="s">
        <v>28</v>
      </c>
      <c r="H9" s="1">
        <v>79.1</v>
      </c>
      <c r="I9" s="2">
        <f t="shared" si="1"/>
        <v>0.792</v>
      </c>
      <c r="J9" s="2">
        <f t="shared" si="0"/>
        <v>0.7909999999999999</v>
      </c>
      <c r="K9" s="2">
        <f t="shared" si="0"/>
        <v>0.7909999999999999</v>
      </c>
      <c r="L9" s="2">
        <f t="shared" si="2"/>
        <v>0.7909999999999999</v>
      </c>
      <c r="N9" t="s">
        <v>1</v>
      </c>
    </row>
    <row r="10" spans="2:15" ht="12.75">
      <c r="B10">
        <v>1944</v>
      </c>
      <c r="C10" s="1">
        <v>1944.5</v>
      </c>
      <c r="D10" s="1">
        <v>97.6</v>
      </c>
      <c r="E10" s="1">
        <v>97.6</v>
      </c>
      <c r="F10" s="1">
        <v>97.6</v>
      </c>
      <c r="G10" s="1" t="s">
        <v>29</v>
      </c>
      <c r="H10" s="1">
        <v>97.6</v>
      </c>
      <c r="I10" s="2">
        <f t="shared" si="1"/>
        <v>0.976</v>
      </c>
      <c r="J10" s="2">
        <f t="shared" si="0"/>
        <v>0.976</v>
      </c>
      <c r="K10" s="2">
        <f t="shared" si="0"/>
        <v>0.976</v>
      </c>
      <c r="L10" s="2">
        <f t="shared" si="2"/>
        <v>0.976</v>
      </c>
      <c r="N10">
        <v>1993.06</v>
      </c>
      <c r="O10">
        <v>0</v>
      </c>
    </row>
    <row r="11" spans="2:15" ht="12.75">
      <c r="B11">
        <v>1945</v>
      </c>
      <c r="C11" s="1">
        <v>1945.5</v>
      </c>
      <c r="D11" s="1">
        <v>117.5</v>
      </c>
      <c r="E11" s="1">
        <v>117.5</v>
      </c>
      <c r="F11" s="1">
        <v>117.5</v>
      </c>
      <c r="G11" s="1" t="s">
        <v>30</v>
      </c>
      <c r="H11" s="1">
        <v>117.5</v>
      </c>
      <c r="I11" s="2">
        <f t="shared" si="1"/>
        <v>1.175</v>
      </c>
      <c r="J11" s="2">
        <f t="shared" si="0"/>
        <v>1.175</v>
      </c>
      <c r="K11" s="2">
        <f t="shared" si="0"/>
        <v>1.175</v>
      </c>
      <c r="L11" s="2">
        <f t="shared" si="2"/>
        <v>1.175</v>
      </c>
      <c r="N11">
        <v>1993.06</v>
      </c>
      <c r="O11">
        <v>0.9</v>
      </c>
    </row>
    <row r="12" spans="2:12" ht="12.75">
      <c r="B12">
        <v>1946</v>
      </c>
      <c r="C12" s="1">
        <v>1946.5</v>
      </c>
      <c r="D12" s="1">
        <v>121.7</v>
      </c>
      <c r="E12" s="1">
        <v>121.7</v>
      </c>
      <c r="F12" s="1">
        <v>121.7</v>
      </c>
      <c r="G12" s="1" t="s">
        <v>31</v>
      </c>
      <c r="H12" s="1">
        <v>121.7</v>
      </c>
      <c r="I12" s="2">
        <f t="shared" si="1"/>
        <v>1.217</v>
      </c>
      <c r="J12" s="2">
        <f t="shared" si="0"/>
        <v>1.217</v>
      </c>
      <c r="K12" s="2">
        <f t="shared" si="0"/>
        <v>1.217</v>
      </c>
      <c r="L12" s="2">
        <f t="shared" si="2"/>
        <v>1.217</v>
      </c>
    </row>
    <row r="13" spans="2:14" ht="12.75">
      <c r="B13">
        <v>1947</v>
      </c>
      <c r="C13" s="1">
        <v>1947.5</v>
      </c>
      <c r="D13" s="1">
        <v>109.6</v>
      </c>
      <c r="E13" s="1">
        <v>110.3</v>
      </c>
      <c r="F13" s="1">
        <v>110.3</v>
      </c>
      <c r="G13" s="1" t="s">
        <v>32</v>
      </c>
      <c r="H13" s="1">
        <v>110.3</v>
      </c>
      <c r="I13" s="2">
        <f t="shared" si="1"/>
        <v>1.0959999999999999</v>
      </c>
      <c r="J13" s="2">
        <f t="shared" si="0"/>
        <v>1.103</v>
      </c>
      <c r="K13" s="2">
        <f t="shared" si="0"/>
        <v>1.103</v>
      </c>
      <c r="L13" s="2">
        <f t="shared" si="2"/>
        <v>1.103</v>
      </c>
      <c r="N13" t="s">
        <v>4</v>
      </c>
    </row>
    <row r="14" spans="2:15" ht="12.75">
      <c r="B14">
        <v>1948</v>
      </c>
      <c r="C14" s="1">
        <v>1948.5</v>
      </c>
      <c r="D14" s="1">
        <v>98.3</v>
      </c>
      <c r="E14" s="1">
        <v>98.2</v>
      </c>
      <c r="F14" s="1">
        <v>98.4</v>
      </c>
      <c r="G14" s="1" t="s">
        <v>33</v>
      </c>
      <c r="H14" s="1">
        <v>98.4</v>
      </c>
      <c r="I14" s="2">
        <f t="shared" si="1"/>
        <v>0.983</v>
      </c>
      <c r="J14" s="2">
        <f t="shared" si="0"/>
        <v>0.982</v>
      </c>
      <c r="K14" s="2">
        <f t="shared" si="0"/>
        <v>0.9840000000000001</v>
      </c>
      <c r="L14" s="2">
        <f t="shared" si="2"/>
        <v>0.9840000000000001</v>
      </c>
      <c r="N14">
        <v>1981.06</v>
      </c>
      <c r="O14">
        <v>0</v>
      </c>
    </row>
    <row r="15" spans="2:15" ht="12.75">
      <c r="B15">
        <v>1949</v>
      </c>
      <c r="C15" s="1">
        <v>1949.5</v>
      </c>
      <c r="D15" s="1">
        <v>93</v>
      </c>
      <c r="E15" s="1">
        <v>93.1</v>
      </c>
      <c r="F15" s="1">
        <v>93.2</v>
      </c>
      <c r="G15" s="1" t="s">
        <v>34</v>
      </c>
      <c r="H15" s="1">
        <v>93.2</v>
      </c>
      <c r="I15" s="2">
        <f t="shared" si="1"/>
        <v>0.93</v>
      </c>
      <c r="J15" s="2">
        <f t="shared" si="0"/>
        <v>0.9309999999999999</v>
      </c>
      <c r="K15" s="2">
        <f t="shared" si="0"/>
        <v>0.932</v>
      </c>
      <c r="L15" s="2">
        <f t="shared" si="2"/>
        <v>0.932</v>
      </c>
      <c r="N15">
        <v>1981.06</v>
      </c>
      <c r="O15">
        <v>0.9</v>
      </c>
    </row>
    <row r="16" spans="2:12" ht="12.75">
      <c r="B16">
        <v>1950</v>
      </c>
      <c r="C16" s="1">
        <v>1950.5</v>
      </c>
      <c r="D16" s="1">
        <v>93.9</v>
      </c>
      <c r="E16" s="1">
        <v>94</v>
      </c>
      <c r="F16" s="1">
        <v>94.1</v>
      </c>
      <c r="G16" s="1" t="s">
        <v>35</v>
      </c>
      <c r="H16" s="1">
        <v>94.1</v>
      </c>
      <c r="I16" s="2">
        <f t="shared" si="1"/>
        <v>0.9390000000000001</v>
      </c>
      <c r="J16" s="2">
        <f t="shared" si="0"/>
        <v>0.94</v>
      </c>
      <c r="K16" s="2">
        <f t="shared" si="0"/>
        <v>0.941</v>
      </c>
      <c r="L16" s="2">
        <f t="shared" si="2"/>
        <v>0.941</v>
      </c>
    </row>
    <row r="17" spans="2:14" ht="12.75">
      <c r="B17">
        <v>1951</v>
      </c>
      <c r="C17" s="1">
        <v>1951.5</v>
      </c>
      <c r="D17" s="1">
        <v>79.5</v>
      </c>
      <c r="E17" s="1">
        <v>79.7</v>
      </c>
      <c r="F17" s="1">
        <v>79.6</v>
      </c>
      <c r="G17" s="1" t="s">
        <v>36</v>
      </c>
      <c r="H17" s="1">
        <v>79.6</v>
      </c>
      <c r="I17" s="2">
        <f t="shared" si="1"/>
        <v>0.795</v>
      </c>
      <c r="J17" s="2">
        <f t="shared" si="0"/>
        <v>0.797</v>
      </c>
      <c r="K17" s="2">
        <f t="shared" si="0"/>
        <v>0.7959999999999999</v>
      </c>
      <c r="L17" s="2">
        <f t="shared" si="2"/>
        <v>0.7959999999999999</v>
      </c>
      <c r="N17" t="s">
        <v>2</v>
      </c>
    </row>
    <row r="18" spans="2:15" ht="12.75">
      <c r="B18">
        <v>1952</v>
      </c>
      <c r="C18" s="1">
        <v>1952.5</v>
      </c>
      <c r="D18" s="1">
        <v>74.3</v>
      </c>
      <c r="E18" s="1">
        <v>74.3</v>
      </c>
      <c r="F18" s="1">
        <v>74.3</v>
      </c>
      <c r="G18" s="1" t="s">
        <v>37</v>
      </c>
      <c r="H18" s="1">
        <v>74.3</v>
      </c>
      <c r="I18" s="2">
        <f t="shared" si="1"/>
        <v>0.743</v>
      </c>
      <c r="J18" s="2">
        <f t="shared" si="0"/>
        <v>0.743</v>
      </c>
      <c r="K18" s="2">
        <f t="shared" si="0"/>
        <v>0.743</v>
      </c>
      <c r="L18" s="2">
        <f t="shared" si="2"/>
        <v>0.743</v>
      </c>
      <c r="N18">
        <v>1977.06</v>
      </c>
      <c r="O18">
        <v>0</v>
      </c>
    </row>
    <row r="19" spans="2:15" ht="12.75">
      <c r="B19">
        <v>1953</v>
      </c>
      <c r="C19" s="1">
        <v>1953.5</v>
      </c>
      <c r="D19" s="1">
        <v>71.2</v>
      </c>
      <c r="E19" s="1">
        <v>71.4</v>
      </c>
      <c r="F19" s="1">
        <v>71.3</v>
      </c>
      <c r="G19" s="1" t="s">
        <v>38</v>
      </c>
      <c r="H19" s="1">
        <v>71.3</v>
      </c>
      <c r="I19" s="2">
        <f t="shared" si="1"/>
        <v>0.7120000000000001</v>
      </c>
      <c r="J19" s="2">
        <f t="shared" si="0"/>
        <v>0.7140000000000001</v>
      </c>
      <c r="K19" s="2">
        <f t="shared" si="0"/>
        <v>0.713</v>
      </c>
      <c r="L19" s="2">
        <f t="shared" si="2"/>
        <v>0.713</v>
      </c>
      <c r="N19">
        <v>1977.06</v>
      </c>
      <c r="O19">
        <v>0.9</v>
      </c>
    </row>
    <row r="20" spans="2:12" ht="12.75">
      <c r="B20">
        <v>1954</v>
      </c>
      <c r="C20" s="1">
        <v>1954.5</v>
      </c>
      <c r="D20" s="1">
        <v>71.6</v>
      </c>
      <c r="E20" s="1">
        <v>71.8</v>
      </c>
      <c r="F20" s="1">
        <v>71.8</v>
      </c>
      <c r="G20" s="1" t="s">
        <v>39</v>
      </c>
      <c r="H20" s="1">
        <v>71.8</v>
      </c>
      <c r="I20" s="2">
        <f t="shared" si="1"/>
        <v>0.716</v>
      </c>
      <c r="J20" s="2">
        <f t="shared" si="0"/>
        <v>0.718</v>
      </c>
      <c r="K20" s="2">
        <f t="shared" si="0"/>
        <v>0.718</v>
      </c>
      <c r="L20" s="2">
        <f t="shared" si="2"/>
        <v>0.718</v>
      </c>
    </row>
    <row r="21" spans="2:14" ht="12.75">
      <c r="B21">
        <v>1955</v>
      </c>
      <c r="C21" s="1">
        <v>1955.5</v>
      </c>
      <c r="D21" s="1">
        <v>69.4</v>
      </c>
      <c r="E21" s="1">
        <v>69.3</v>
      </c>
      <c r="F21" s="1">
        <v>69.5</v>
      </c>
      <c r="G21" s="1" t="s">
        <v>40</v>
      </c>
      <c r="H21" s="1">
        <v>69.5</v>
      </c>
      <c r="I21" s="2">
        <f t="shared" si="1"/>
        <v>0.6940000000000001</v>
      </c>
      <c r="J21" s="2">
        <f t="shared" si="0"/>
        <v>0.693</v>
      </c>
      <c r="K21" s="2">
        <f t="shared" si="0"/>
        <v>0.695</v>
      </c>
      <c r="L21" s="2">
        <f t="shared" si="2"/>
        <v>0.695</v>
      </c>
      <c r="N21" t="s">
        <v>3</v>
      </c>
    </row>
    <row r="22" spans="2:15" ht="12.75">
      <c r="B22">
        <v>1956</v>
      </c>
      <c r="C22" s="1">
        <v>1956.5</v>
      </c>
      <c r="D22" s="1">
        <v>63.8</v>
      </c>
      <c r="E22" s="1">
        <v>63.9</v>
      </c>
      <c r="F22" s="1">
        <v>63.8</v>
      </c>
      <c r="G22" s="1" t="s">
        <v>41</v>
      </c>
      <c r="H22" s="1">
        <v>63.8</v>
      </c>
      <c r="I22" s="2">
        <f t="shared" si="1"/>
        <v>0.638</v>
      </c>
      <c r="J22" s="2">
        <f t="shared" si="0"/>
        <v>0.639</v>
      </c>
      <c r="K22" s="2">
        <f t="shared" si="0"/>
        <v>0.638</v>
      </c>
      <c r="L22" s="2">
        <f t="shared" si="2"/>
        <v>0.638</v>
      </c>
      <c r="N22">
        <v>1969.06</v>
      </c>
      <c r="O22">
        <v>0</v>
      </c>
    </row>
    <row r="23" spans="2:15" ht="12.75">
      <c r="B23">
        <v>1957</v>
      </c>
      <c r="C23" s="1">
        <v>1957.5</v>
      </c>
      <c r="D23" s="1">
        <v>60.4</v>
      </c>
      <c r="E23" s="1">
        <v>60.4</v>
      </c>
      <c r="F23" s="1">
        <v>60.5</v>
      </c>
      <c r="G23" s="1" t="s">
        <v>42</v>
      </c>
      <c r="H23" s="1">
        <v>60.5</v>
      </c>
      <c r="I23" s="2">
        <f t="shared" si="1"/>
        <v>0.604</v>
      </c>
      <c r="J23" s="2">
        <f t="shared" si="0"/>
        <v>0.604</v>
      </c>
      <c r="K23" s="2">
        <f t="shared" si="0"/>
        <v>0.605</v>
      </c>
      <c r="L23" s="2">
        <f t="shared" si="2"/>
        <v>0.605</v>
      </c>
      <c r="N23">
        <v>1969.06</v>
      </c>
      <c r="O23">
        <v>0.9</v>
      </c>
    </row>
    <row r="24" spans="2:12" ht="12.75">
      <c r="B24">
        <v>1958</v>
      </c>
      <c r="C24" s="1">
        <v>1958.5</v>
      </c>
      <c r="D24" s="1">
        <v>60.7</v>
      </c>
      <c r="E24" s="1">
        <v>60.8</v>
      </c>
      <c r="F24" s="1">
        <v>60.7</v>
      </c>
      <c r="G24" s="1" t="s">
        <v>43</v>
      </c>
      <c r="H24" s="1">
        <v>60.7</v>
      </c>
      <c r="I24" s="2">
        <f t="shared" si="1"/>
        <v>0.607</v>
      </c>
      <c r="J24" s="2">
        <f t="shared" si="0"/>
        <v>0.608</v>
      </c>
      <c r="K24" s="2">
        <f t="shared" si="0"/>
        <v>0.607</v>
      </c>
      <c r="L24" s="2">
        <f t="shared" si="2"/>
        <v>0.607</v>
      </c>
    </row>
    <row r="25" spans="2:14" ht="12.75">
      <c r="B25">
        <v>1959</v>
      </c>
      <c r="C25" s="1">
        <v>1959.5</v>
      </c>
      <c r="D25" s="1">
        <v>58.4</v>
      </c>
      <c r="E25" s="1">
        <v>58.6</v>
      </c>
      <c r="F25" s="1">
        <v>58.5</v>
      </c>
      <c r="G25" s="1" t="s">
        <v>44</v>
      </c>
      <c r="H25" s="1">
        <v>58.5</v>
      </c>
      <c r="I25" s="2">
        <f t="shared" si="1"/>
        <v>0.584</v>
      </c>
      <c r="J25" s="2">
        <f t="shared" si="0"/>
        <v>0.586</v>
      </c>
      <c r="K25" s="2">
        <f t="shared" si="0"/>
        <v>0.585</v>
      </c>
      <c r="L25" s="2">
        <f t="shared" si="2"/>
        <v>0.585</v>
      </c>
      <c r="N25" t="s">
        <v>5</v>
      </c>
    </row>
    <row r="26" spans="2:16" ht="12.75">
      <c r="B26">
        <v>1960</v>
      </c>
      <c r="C26" s="1">
        <v>1960.5</v>
      </c>
      <c r="D26" s="1">
        <v>56</v>
      </c>
      <c r="E26" s="1">
        <v>56</v>
      </c>
      <c r="F26" s="1">
        <v>56.1</v>
      </c>
      <c r="G26" s="1" t="s">
        <v>45</v>
      </c>
      <c r="H26" s="1">
        <v>56.1</v>
      </c>
      <c r="I26" s="2">
        <f t="shared" si="1"/>
        <v>0.56</v>
      </c>
      <c r="J26" s="2">
        <f t="shared" si="0"/>
        <v>0.56</v>
      </c>
      <c r="K26" s="2">
        <f t="shared" si="0"/>
        <v>0.561</v>
      </c>
      <c r="L26" s="2">
        <f t="shared" si="2"/>
        <v>0.561</v>
      </c>
      <c r="N26">
        <v>1961.06</v>
      </c>
      <c r="O26">
        <v>0</v>
      </c>
      <c r="P26" s="8"/>
    </row>
    <row r="27" spans="2:15" ht="12.75">
      <c r="B27">
        <v>1961</v>
      </c>
      <c r="C27" s="1">
        <v>1961.5</v>
      </c>
      <c r="D27" s="1">
        <v>55</v>
      </c>
      <c r="E27" s="1">
        <v>55.2</v>
      </c>
      <c r="F27" s="1">
        <v>55.1</v>
      </c>
      <c r="G27" s="1" t="s">
        <v>46</v>
      </c>
      <c r="H27" s="1">
        <v>55.1</v>
      </c>
      <c r="I27" s="2">
        <f t="shared" si="1"/>
        <v>0.55</v>
      </c>
      <c r="J27" s="2">
        <f t="shared" si="0"/>
        <v>0.552</v>
      </c>
      <c r="K27" s="2">
        <f t="shared" si="0"/>
        <v>0.551</v>
      </c>
      <c r="L27" s="2">
        <f t="shared" si="2"/>
        <v>0.551</v>
      </c>
      <c r="N27">
        <v>1961.06</v>
      </c>
      <c r="O27">
        <v>0.9</v>
      </c>
    </row>
    <row r="28" spans="2:12" ht="12.75">
      <c r="B28">
        <v>1962</v>
      </c>
      <c r="C28" s="1">
        <v>1962.5</v>
      </c>
      <c r="D28" s="1">
        <v>53.3</v>
      </c>
      <c r="E28" s="1">
        <v>53.4</v>
      </c>
      <c r="F28" s="1">
        <v>53.4</v>
      </c>
      <c r="G28" s="1" t="s">
        <v>47</v>
      </c>
      <c r="H28" s="1">
        <v>53.4</v>
      </c>
      <c r="I28" s="2">
        <f t="shared" si="1"/>
        <v>0.5329999999999999</v>
      </c>
      <c r="J28" s="2">
        <f t="shared" si="0"/>
        <v>0.534</v>
      </c>
      <c r="K28" s="2">
        <f t="shared" si="0"/>
        <v>0.534</v>
      </c>
      <c r="L28" s="2">
        <f t="shared" si="2"/>
        <v>0.534</v>
      </c>
    </row>
    <row r="29" spans="2:14" ht="12.75">
      <c r="B29">
        <v>1963</v>
      </c>
      <c r="C29" s="1">
        <v>1963.5</v>
      </c>
      <c r="D29" s="1">
        <v>51.7</v>
      </c>
      <c r="E29" s="1">
        <v>51.8</v>
      </c>
      <c r="F29" s="1">
        <v>51.8</v>
      </c>
      <c r="G29" s="1" t="s">
        <v>48</v>
      </c>
      <c r="H29" s="1">
        <v>51.8</v>
      </c>
      <c r="I29" s="2">
        <f t="shared" si="1"/>
        <v>0.517</v>
      </c>
      <c r="J29" s="2">
        <f t="shared" si="0"/>
        <v>0.518</v>
      </c>
      <c r="K29" s="2">
        <f t="shared" si="0"/>
        <v>0.518</v>
      </c>
      <c r="L29" s="2">
        <f t="shared" si="2"/>
        <v>0.518</v>
      </c>
      <c r="N29" t="s">
        <v>6</v>
      </c>
    </row>
    <row r="30" spans="2:15" ht="12.75">
      <c r="B30">
        <v>1964</v>
      </c>
      <c r="C30" s="1">
        <v>1964.5</v>
      </c>
      <c r="D30" s="1">
        <v>49.3</v>
      </c>
      <c r="E30" s="1">
        <v>49.3</v>
      </c>
      <c r="F30" s="1">
        <v>49.4</v>
      </c>
      <c r="G30" s="1" t="s">
        <v>49</v>
      </c>
      <c r="H30" s="1">
        <v>49.4</v>
      </c>
      <c r="I30" s="2">
        <f t="shared" si="1"/>
        <v>0.493</v>
      </c>
      <c r="J30" s="2">
        <f t="shared" si="0"/>
        <v>0.493</v>
      </c>
      <c r="K30" s="2">
        <f t="shared" si="0"/>
        <v>0.494</v>
      </c>
      <c r="L30" s="2">
        <f t="shared" si="2"/>
        <v>0.494</v>
      </c>
      <c r="N30">
        <v>1953.06</v>
      </c>
      <c r="O30">
        <v>0</v>
      </c>
    </row>
    <row r="31" spans="2:15" ht="12.75">
      <c r="B31">
        <v>1965</v>
      </c>
      <c r="C31" s="1">
        <v>1965.5</v>
      </c>
      <c r="D31" s="1">
        <v>46.9</v>
      </c>
      <c r="E31" s="1">
        <v>46.9</v>
      </c>
      <c r="F31" s="1">
        <v>46.9</v>
      </c>
      <c r="G31" s="1" t="s">
        <v>50</v>
      </c>
      <c r="H31" s="1">
        <v>46.9</v>
      </c>
      <c r="I31" s="2">
        <f t="shared" si="1"/>
        <v>0.469</v>
      </c>
      <c r="J31" s="2">
        <f t="shared" si="0"/>
        <v>0.469</v>
      </c>
      <c r="K31" s="2">
        <f t="shared" si="0"/>
        <v>0.469</v>
      </c>
      <c r="L31" s="2">
        <f t="shared" si="2"/>
        <v>0.469</v>
      </c>
      <c r="N31">
        <v>1953.06</v>
      </c>
      <c r="O31">
        <v>0.9</v>
      </c>
    </row>
    <row r="32" spans="2:12" ht="12.75">
      <c r="B32">
        <v>1966</v>
      </c>
      <c r="C32" s="1">
        <v>1966.5</v>
      </c>
      <c r="D32" s="1">
        <v>43.6</v>
      </c>
      <c r="E32" s="1">
        <v>43.5</v>
      </c>
      <c r="F32" s="1">
        <v>43.6</v>
      </c>
      <c r="G32" s="1" t="s">
        <v>51</v>
      </c>
      <c r="H32" s="1">
        <v>43.6</v>
      </c>
      <c r="I32" s="2">
        <f t="shared" si="1"/>
        <v>0.436</v>
      </c>
      <c r="J32" s="2">
        <f t="shared" si="0"/>
        <v>0.435</v>
      </c>
      <c r="K32" s="2">
        <f t="shared" si="0"/>
        <v>0.436</v>
      </c>
      <c r="L32" s="2">
        <f t="shared" si="2"/>
        <v>0.436</v>
      </c>
    </row>
    <row r="33" spans="2:14" ht="12.75">
      <c r="B33">
        <v>1967</v>
      </c>
      <c r="C33" s="1">
        <v>1967.5</v>
      </c>
      <c r="D33" s="1">
        <v>41.8</v>
      </c>
      <c r="E33" s="1">
        <v>42</v>
      </c>
      <c r="F33" s="1">
        <v>41.9</v>
      </c>
      <c r="G33" s="1" t="s">
        <v>52</v>
      </c>
      <c r="H33" s="1">
        <v>41.9</v>
      </c>
      <c r="I33" s="2">
        <f t="shared" si="1"/>
        <v>0.418</v>
      </c>
      <c r="J33" s="2">
        <f t="shared" si="0"/>
        <v>0.42</v>
      </c>
      <c r="K33" s="2">
        <f t="shared" si="0"/>
        <v>0.419</v>
      </c>
      <c r="L33" s="2">
        <f t="shared" si="2"/>
        <v>0.419</v>
      </c>
      <c r="N33" t="s">
        <v>18</v>
      </c>
    </row>
    <row r="34" spans="2:15" ht="12.75">
      <c r="B34">
        <v>1968</v>
      </c>
      <c r="C34" s="1">
        <v>1968.5</v>
      </c>
      <c r="D34" s="1">
        <v>42.5</v>
      </c>
      <c r="E34" s="1">
        <v>42.5</v>
      </c>
      <c r="F34" s="1">
        <v>42.5</v>
      </c>
      <c r="G34" s="1" t="s">
        <v>53</v>
      </c>
      <c r="H34" s="1">
        <v>42.5</v>
      </c>
      <c r="I34" s="2">
        <f t="shared" si="1"/>
        <v>0.425</v>
      </c>
      <c r="J34" s="2">
        <f t="shared" si="0"/>
        <v>0.425</v>
      </c>
      <c r="K34" s="2">
        <f t="shared" si="0"/>
        <v>0.425</v>
      </c>
      <c r="L34" s="2">
        <f t="shared" si="2"/>
        <v>0.425</v>
      </c>
      <c r="N34">
        <v>1951.3</v>
      </c>
      <c r="O34">
        <v>0.845</v>
      </c>
    </row>
    <row r="35" spans="2:15" ht="12.75">
      <c r="B35">
        <v>1969</v>
      </c>
      <c r="C35" s="1">
        <v>1969.5</v>
      </c>
      <c r="D35" s="1">
        <v>38.5</v>
      </c>
      <c r="E35" s="1">
        <v>38.6</v>
      </c>
      <c r="F35" s="1">
        <v>38.6</v>
      </c>
      <c r="G35" s="1" t="s">
        <v>54</v>
      </c>
      <c r="H35" s="1">
        <v>38.6</v>
      </c>
      <c r="I35" s="2">
        <f t="shared" si="1"/>
        <v>0.385</v>
      </c>
      <c r="J35" s="2">
        <f t="shared" si="0"/>
        <v>0.386</v>
      </c>
      <c r="K35" s="2">
        <f t="shared" si="0"/>
        <v>0.386</v>
      </c>
      <c r="L35" s="2">
        <f t="shared" si="2"/>
        <v>0.386</v>
      </c>
      <c r="N35">
        <v>1954</v>
      </c>
      <c r="O35">
        <v>0.845</v>
      </c>
    </row>
    <row r="36" spans="2:12" ht="12.75">
      <c r="B36">
        <v>1970</v>
      </c>
      <c r="C36" s="1">
        <v>1970.5</v>
      </c>
      <c r="D36" s="1">
        <v>37.6</v>
      </c>
      <c r="E36" s="1">
        <v>37.6</v>
      </c>
      <c r="F36" s="1">
        <v>37.6</v>
      </c>
      <c r="G36" s="1" t="s">
        <v>55</v>
      </c>
      <c r="H36" s="1">
        <v>37.6</v>
      </c>
      <c r="I36" s="2">
        <f t="shared" si="1"/>
        <v>0.376</v>
      </c>
      <c r="J36" s="2">
        <f t="shared" si="0"/>
        <v>0.376</v>
      </c>
      <c r="K36" s="2">
        <f t="shared" si="0"/>
        <v>0.376</v>
      </c>
      <c r="L36" s="2">
        <f t="shared" si="2"/>
        <v>0.376</v>
      </c>
    </row>
    <row r="37" spans="2:14" ht="12.75">
      <c r="B37">
        <v>1971</v>
      </c>
      <c r="C37" s="1">
        <v>1971.5</v>
      </c>
      <c r="D37" s="1">
        <v>37.7</v>
      </c>
      <c r="E37" s="1">
        <v>37.8</v>
      </c>
      <c r="F37" s="1">
        <v>37.8</v>
      </c>
      <c r="G37" s="1" t="s">
        <v>56</v>
      </c>
      <c r="H37" s="1">
        <v>37.8</v>
      </c>
      <c r="I37" s="2">
        <f t="shared" si="1"/>
        <v>0.377</v>
      </c>
      <c r="J37" s="2">
        <f t="shared" si="0"/>
        <v>0.37799999999999995</v>
      </c>
      <c r="K37" s="2">
        <f t="shared" si="0"/>
        <v>0.37799999999999995</v>
      </c>
      <c r="L37" s="2">
        <f t="shared" si="2"/>
        <v>0.37799999999999995</v>
      </c>
      <c r="N37" t="s">
        <v>19</v>
      </c>
    </row>
    <row r="38" spans="2:15" ht="12.75">
      <c r="B38">
        <v>1972</v>
      </c>
      <c r="C38" s="1">
        <v>1972.5</v>
      </c>
      <c r="D38" s="1">
        <v>36.9</v>
      </c>
      <c r="E38" s="1">
        <v>37</v>
      </c>
      <c r="F38" s="1">
        <v>37</v>
      </c>
      <c r="G38" s="1" t="s">
        <v>57</v>
      </c>
      <c r="H38" s="1">
        <v>37</v>
      </c>
      <c r="I38" s="2">
        <f t="shared" si="1"/>
        <v>0.369</v>
      </c>
      <c r="J38" s="2">
        <f t="shared" si="0"/>
        <v>0.37</v>
      </c>
      <c r="K38" s="2">
        <f t="shared" si="0"/>
        <v>0.37</v>
      </c>
      <c r="L38" s="2">
        <f t="shared" si="2"/>
        <v>0.37</v>
      </c>
      <c r="N38">
        <v>2008.75</v>
      </c>
      <c r="O38">
        <v>0.75</v>
      </c>
    </row>
    <row r="39" spans="2:15" ht="12.75">
      <c r="B39">
        <v>1973</v>
      </c>
      <c r="C39" s="1">
        <v>1973.5</v>
      </c>
      <c r="D39" s="1">
        <v>35.6</v>
      </c>
      <c r="E39" s="1">
        <v>35.6</v>
      </c>
      <c r="F39" s="1">
        <v>35.7</v>
      </c>
      <c r="G39" s="1" t="s">
        <v>58</v>
      </c>
      <c r="H39" s="1">
        <v>35.7</v>
      </c>
      <c r="I39" s="2">
        <f t="shared" si="1"/>
        <v>0.35600000000000004</v>
      </c>
      <c r="J39" s="2">
        <f t="shared" si="0"/>
        <v>0.35600000000000004</v>
      </c>
      <c r="K39" s="2">
        <f t="shared" si="0"/>
        <v>0.35700000000000004</v>
      </c>
      <c r="L39" s="2">
        <f t="shared" si="2"/>
        <v>0.35700000000000004</v>
      </c>
      <c r="N39">
        <v>2008.75</v>
      </c>
      <c r="O39">
        <v>0.7</v>
      </c>
    </row>
    <row r="40" spans="2:12" ht="12.75">
      <c r="B40">
        <v>1974</v>
      </c>
      <c r="C40" s="1">
        <v>1974.5</v>
      </c>
      <c r="D40" s="1">
        <v>33.6</v>
      </c>
      <c r="E40" s="1">
        <v>33.6</v>
      </c>
      <c r="F40" s="1">
        <v>33.6</v>
      </c>
      <c r="G40" s="1" t="s">
        <v>59</v>
      </c>
      <c r="H40" s="1">
        <v>33.6</v>
      </c>
      <c r="I40" s="2">
        <f t="shared" si="1"/>
        <v>0.336</v>
      </c>
      <c r="J40" s="2">
        <f t="shared" si="0"/>
        <v>0.336</v>
      </c>
      <c r="K40" s="2">
        <f t="shared" si="0"/>
        <v>0.336</v>
      </c>
      <c r="L40" s="2">
        <f t="shared" si="2"/>
        <v>0.336</v>
      </c>
    </row>
    <row r="41" spans="2:14" ht="12.75">
      <c r="B41">
        <v>1975</v>
      </c>
      <c r="C41" s="1">
        <v>1975.5</v>
      </c>
      <c r="D41" s="1">
        <v>34.7</v>
      </c>
      <c r="E41" s="1">
        <v>34.7</v>
      </c>
      <c r="F41" s="1">
        <v>34.7</v>
      </c>
      <c r="G41" s="1" t="s">
        <v>60</v>
      </c>
      <c r="H41" s="1">
        <v>34.7</v>
      </c>
      <c r="I41" s="2">
        <f t="shared" si="1"/>
        <v>0.34700000000000003</v>
      </c>
      <c r="J41" s="2">
        <f t="shared" si="0"/>
        <v>0.34700000000000003</v>
      </c>
      <c r="K41" s="2">
        <f t="shared" si="0"/>
        <v>0.34700000000000003</v>
      </c>
      <c r="L41" s="2">
        <f t="shared" si="2"/>
        <v>0.34700000000000003</v>
      </c>
      <c r="N41" t="s">
        <v>365</v>
      </c>
    </row>
    <row r="42" spans="2:15" ht="12.75">
      <c r="B42">
        <v>1976</v>
      </c>
      <c r="C42" s="1">
        <v>1976.5</v>
      </c>
      <c r="D42" s="1">
        <v>36.2</v>
      </c>
      <c r="E42" s="1">
        <v>36.2</v>
      </c>
      <c r="F42" s="1">
        <v>36.2</v>
      </c>
      <c r="G42" s="1" t="s">
        <v>61</v>
      </c>
      <c r="H42" s="1">
        <v>36.2</v>
      </c>
      <c r="I42" s="2">
        <f t="shared" si="1"/>
        <v>0.36200000000000004</v>
      </c>
      <c r="J42" s="2">
        <f t="shared" si="0"/>
        <v>0.36200000000000004</v>
      </c>
      <c r="K42" s="2">
        <f t="shared" si="0"/>
        <v>0.36200000000000004</v>
      </c>
      <c r="L42" s="2">
        <f t="shared" si="2"/>
        <v>0.36200000000000004</v>
      </c>
      <c r="N42">
        <v>2008.25</v>
      </c>
      <c r="O42">
        <v>0.69</v>
      </c>
    </row>
    <row r="43" spans="2:15" ht="12.75">
      <c r="B43" s="5" t="s">
        <v>9</v>
      </c>
      <c r="C43" s="1">
        <f>1976.75</f>
        <v>1976.75</v>
      </c>
      <c r="D43" s="1">
        <v>35.4</v>
      </c>
      <c r="E43" s="1">
        <v>35</v>
      </c>
      <c r="F43" s="1">
        <v>35.2</v>
      </c>
      <c r="G43" s="1" t="s">
        <v>62</v>
      </c>
      <c r="H43" s="1">
        <v>35.2</v>
      </c>
      <c r="I43" s="2">
        <f t="shared" si="1"/>
        <v>0.354</v>
      </c>
      <c r="J43" s="2">
        <f t="shared" si="0"/>
        <v>0.35</v>
      </c>
      <c r="K43" s="2">
        <f t="shared" si="0"/>
        <v>0.35200000000000004</v>
      </c>
      <c r="L43" s="2">
        <f t="shared" si="2"/>
        <v>0.35200000000000004</v>
      </c>
      <c r="N43">
        <v>1956</v>
      </c>
      <c r="O43">
        <v>0.69</v>
      </c>
    </row>
    <row r="44" spans="2:15" ht="12.75">
      <c r="B44">
        <v>1977</v>
      </c>
      <c r="C44" s="1">
        <v>1977.75</v>
      </c>
      <c r="D44" s="1">
        <v>35.8</v>
      </c>
      <c r="E44" s="1">
        <v>35.8</v>
      </c>
      <c r="F44" s="1">
        <v>35.8</v>
      </c>
      <c r="G44" s="1" t="s">
        <v>63</v>
      </c>
      <c r="H44" s="1">
        <v>35.8</v>
      </c>
      <c r="I44" s="2">
        <f t="shared" si="1"/>
        <v>0.358</v>
      </c>
      <c r="J44" s="2">
        <f t="shared" si="0"/>
        <v>0.358</v>
      </c>
      <c r="K44" s="2">
        <f t="shared" si="0"/>
        <v>0.358</v>
      </c>
      <c r="L44" s="2">
        <f t="shared" si="2"/>
        <v>0.358</v>
      </c>
      <c r="N44">
        <v>1957.5</v>
      </c>
      <c r="O44">
        <v>0.71</v>
      </c>
    </row>
    <row r="45" spans="2:15" ht="12.75">
      <c r="B45">
        <v>1978</v>
      </c>
      <c r="C45" s="1">
        <v>1978.75</v>
      </c>
      <c r="D45" s="1">
        <v>35</v>
      </c>
      <c r="E45" s="1">
        <v>35</v>
      </c>
      <c r="F45" s="1">
        <v>35</v>
      </c>
      <c r="G45" s="1" t="s">
        <v>64</v>
      </c>
      <c r="H45" s="1">
        <v>35</v>
      </c>
      <c r="I45" s="2">
        <f t="shared" si="1"/>
        <v>0.35</v>
      </c>
      <c r="J45" s="2">
        <f t="shared" si="0"/>
        <v>0.35</v>
      </c>
      <c r="K45" s="2">
        <f t="shared" si="0"/>
        <v>0.35</v>
      </c>
      <c r="L45" s="2">
        <f t="shared" si="2"/>
        <v>0.35</v>
      </c>
      <c r="N45">
        <v>1956</v>
      </c>
      <c r="O45">
        <v>0.69</v>
      </c>
    </row>
    <row r="46" spans="2:15" ht="12.75">
      <c r="B46">
        <v>1979</v>
      </c>
      <c r="C46" s="1">
        <v>1979.75</v>
      </c>
      <c r="D46" s="1">
        <v>33.1</v>
      </c>
      <c r="E46" s="1">
        <v>33.1</v>
      </c>
      <c r="F46" s="1">
        <v>33.2</v>
      </c>
      <c r="G46" s="1" t="s">
        <v>65</v>
      </c>
      <c r="H46" s="1">
        <v>33.2</v>
      </c>
      <c r="I46" s="2">
        <f t="shared" si="1"/>
        <v>0.331</v>
      </c>
      <c r="J46" s="2">
        <f t="shared" si="0"/>
        <v>0.331</v>
      </c>
      <c r="K46" s="2">
        <f t="shared" si="0"/>
        <v>0.332</v>
      </c>
      <c r="L46" s="2">
        <f t="shared" si="2"/>
        <v>0.332</v>
      </c>
      <c r="N46">
        <v>1957.5</v>
      </c>
      <c r="O46">
        <v>0.67</v>
      </c>
    </row>
    <row r="47" spans="2:12" ht="13.5" thickBot="1">
      <c r="B47">
        <v>1980</v>
      </c>
      <c r="C47" s="3">
        <v>1980.75</v>
      </c>
      <c r="D47" s="1">
        <v>33.3</v>
      </c>
      <c r="E47" s="1">
        <v>33.4</v>
      </c>
      <c r="F47" s="1">
        <v>33.3</v>
      </c>
      <c r="G47" s="1" t="s">
        <v>66</v>
      </c>
      <c r="H47" s="1">
        <v>33.3</v>
      </c>
      <c r="I47" s="2">
        <f t="shared" si="1"/>
        <v>0.33299999999999996</v>
      </c>
      <c r="J47" s="2">
        <f t="shared" si="0"/>
        <v>0.33399999999999996</v>
      </c>
      <c r="K47" s="2">
        <f t="shared" si="0"/>
        <v>0.33299999999999996</v>
      </c>
      <c r="L47" s="2">
        <f t="shared" si="2"/>
        <v>0.33299999999999996</v>
      </c>
    </row>
    <row r="48" spans="2:12" ht="12.75">
      <c r="B48">
        <v>1981</v>
      </c>
      <c r="C48" s="1">
        <v>1981.75</v>
      </c>
      <c r="D48" s="1">
        <v>32.5</v>
      </c>
      <c r="E48" s="1">
        <v>32.5</v>
      </c>
      <c r="F48" s="1">
        <v>32.6</v>
      </c>
      <c r="G48" s="1" t="s">
        <v>67</v>
      </c>
      <c r="H48" s="1">
        <v>32.6</v>
      </c>
      <c r="I48" s="2">
        <f t="shared" si="1"/>
        <v>0.325</v>
      </c>
      <c r="J48" s="2">
        <f t="shared" si="0"/>
        <v>0.325</v>
      </c>
      <c r="K48" s="2">
        <f t="shared" si="0"/>
        <v>0.326</v>
      </c>
      <c r="L48" s="2">
        <f t="shared" si="2"/>
        <v>0.326</v>
      </c>
    </row>
    <row r="49" spans="2:12" ht="12.75">
      <c r="B49">
        <v>1982</v>
      </c>
      <c r="C49" s="1">
        <v>1982.75</v>
      </c>
      <c r="D49" s="1">
        <v>35.2</v>
      </c>
      <c r="E49" s="1">
        <v>35.3</v>
      </c>
      <c r="F49" s="1">
        <v>35.2</v>
      </c>
      <c r="G49" s="1" t="s">
        <v>62</v>
      </c>
      <c r="H49" s="1">
        <v>35.2</v>
      </c>
      <c r="I49" s="2">
        <f t="shared" si="1"/>
        <v>0.35200000000000004</v>
      </c>
      <c r="J49" s="2">
        <f t="shared" si="0"/>
        <v>0.353</v>
      </c>
      <c r="K49" s="2">
        <f t="shared" si="0"/>
        <v>0.35200000000000004</v>
      </c>
      <c r="L49" s="2">
        <f t="shared" si="2"/>
        <v>0.35200000000000004</v>
      </c>
    </row>
    <row r="50" spans="2:12" ht="12.75">
      <c r="B50">
        <v>1983</v>
      </c>
      <c r="C50" s="1">
        <v>1983.75</v>
      </c>
      <c r="D50" s="1">
        <v>39.9</v>
      </c>
      <c r="E50" s="1">
        <v>39.8</v>
      </c>
      <c r="F50" s="1">
        <v>39.9</v>
      </c>
      <c r="G50" s="1" t="s">
        <v>68</v>
      </c>
      <c r="H50" s="1">
        <v>39.9</v>
      </c>
      <c r="I50" s="2">
        <f t="shared" si="1"/>
        <v>0.39899999999999997</v>
      </c>
      <c r="J50" s="2">
        <f t="shared" si="0"/>
        <v>0.39799999999999996</v>
      </c>
      <c r="K50" s="2">
        <f t="shared" si="0"/>
        <v>0.39899999999999997</v>
      </c>
      <c r="L50" s="2">
        <f t="shared" si="2"/>
        <v>0.39899999999999997</v>
      </c>
    </row>
    <row r="51" spans="2:12" ht="12.75">
      <c r="B51">
        <v>1984</v>
      </c>
      <c r="C51" s="1">
        <v>1984.75</v>
      </c>
      <c r="D51" s="1">
        <v>40.8</v>
      </c>
      <c r="E51" s="1">
        <v>40.7</v>
      </c>
      <c r="F51" s="1">
        <v>40.7</v>
      </c>
      <c r="G51" s="1" t="s">
        <v>69</v>
      </c>
      <c r="H51" s="1">
        <v>40.7</v>
      </c>
      <c r="I51" s="2">
        <f t="shared" si="1"/>
        <v>0.408</v>
      </c>
      <c r="J51" s="2">
        <f t="shared" si="0"/>
        <v>0.40700000000000003</v>
      </c>
      <c r="K51" s="2">
        <f t="shared" si="0"/>
        <v>0.40700000000000003</v>
      </c>
      <c r="L51" s="2">
        <f t="shared" si="2"/>
        <v>0.40700000000000003</v>
      </c>
    </row>
    <row r="52" spans="2:12" ht="12.75">
      <c r="B52">
        <v>1985</v>
      </c>
      <c r="C52" s="1">
        <v>1985.75</v>
      </c>
      <c r="D52" s="1">
        <v>43.9</v>
      </c>
      <c r="E52" s="1">
        <v>43.8</v>
      </c>
      <c r="F52" s="1">
        <v>43.9</v>
      </c>
      <c r="G52" s="1" t="s">
        <v>70</v>
      </c>
      <c r="H52" s="1">
        <v>43.9</v>
      </c>
      <c r="I52" s="2">
        <f t="shared" si="1"/>
        <v>0.439</v>
      </c>
      <c r="J52" s="2">
        <f t="shared" si="0"/>
        <v>0.43799999999999994</v>
      </c>
      <c r="K52" s="2">
        <f t="shared" si="0"/>
        <v>0.439</v>
      </c>
      <c r="L52" s="2">
        <f t="shared" si="2"/>
        <v>0.439</v>
      </c>
    </row>
    <row r="53" spans="2:12" ht="12.75">
      <c r="B53">
        <v>1986</v>
      </c>
      <c r="C53" s="1">
        <v>1986.75</v>
      </c>
      <c r="D53" s="1">
        <v>48.2</v>
      </c>
      <c r="E53" s="1">
        <v>48.1</v>
      </c>
      <c r="F53" s="1">
        <v>48.1</v>
      </c>
      <c r="G53" s="1" t="s">
        <v>71</v>
      </c>
      <c r="H53" s="1">
        <v>48.1</v>
      </c>
      <c r="I53" s="2">
        <f t="shared" si="1"/>
        <v>0.48200000000000004</v>
      </c>
      <c r="J53" s="2">
        <f t="shared" si="0"/>
        <v>0.48100000000000004</v>
      </c>
      <c r="K53" s="2">
        <f t="shared" si="0"/>
        <v>0.48100000000000004</v>
      </c>
      <c r="L53" s="2">
        <f t="shared" si="2"/>
        <v>0.48100000000000004</v>
      </c>
    </row>
    <row r="54" spans="2:12" ht="12.75">
      <c r="B54">
        <v>1987</v>
      </c>
      <c r="C54" s="1">
        <v>1987.75</v>
      </c>
      <c r="D54" s="1">
        <v>50.5</v>
      </c>
      <c r="E54" s="1">
        <v>50.4</v>
      </c>
      <c r="F54" s="1">
        <v>50.5</v>
      </c>
      <c r="G54" s="1" t="s">
        <v>72</v>
      </c>
      <c r="H54" s="1">
        <v>50.5</v>
      </c>
      <c r="I54" s="2">
        <f t="shared" si="1"/>
        <v>0.505</v>
      </c>
      <c r="J54" s="2">
        <f t="shared" si="0"/>
        <v>0.504</v>
      </c>
      <c r="K54" s="2">
        <f t="shared" si="0"/>
        <v>0.505</v>
      </c>
      <c r="L54" s="2">
        <f t="shared" si="2"/>
        <v>0.505</v>
      </c>
    </row>
    <row r="55" spans="2:12" ht="12.75">
      <c r="B55">
        <v>1988</v>
      </c>
      <c r="C55" s="1">
        <v>1988.75</v>
      </c>
      <c r="D55" s="1">
        <v>51.9</v>
      </c>
      <c r="E55" s="1">
        <v>51.9</v>
      </c>
      <c r="F55" s="1">
        <v>51.9</v>
      </c>
      <c r="G55" s="1" t="s">
        <v>73</v>
      </c>
      <c r="H55" s="1">
        <v>51.9</v>
      </c>
      <c r="I55" s="2">
        <f t="shared" si="1"/>
        <v>0.519</v>
      </c>
      <c r="J55" s="2">
        <f t="shared" si="0"/>
        <v>0.519</v>
      </c>
      <c r="K55" s="2">
        <f t="shared" si="0"/>
        <v>0.519</v>
      </c>
      <c r="L55" s="2">
        <f t="shared" si="2"/>
        <v>0.519</v>
      </c>
    </row>
    <row r="56" spans="2:12" ht="12.75">
      <c r="B56">
        <v>1989</v>
      </c>
      <c r="C56" s="1">
        <v>1989.75</v>
      </c>
      <c r="D56" s="1">
        <v>53.1</v>
      </c>
      <c r="E56" s="1">
        <v>53.1</v>
      </c>
      <c r="F56" s="1">
        <v>53.1</v>
      </c>
      <c r="G56" s="1" t="s">
        <v>74</v>
      </c>
      <c r="H56" s="1">
        <v>53.1</v>
      </c>
      <c r="I56" s="2">
        <f t="shared" si="1"/>
        <v>0.531</v>
      </c>
      <c r="J56" s="2">
        <f t="shared" si="0"/>
        <v>0.531</v>
      </c>
      <c r="K56" s="2">
        <f t="shared" si="0"/>
        <v>0.531</v>
      </c>
      <c r="L56" s="2">
        <f t="shared" si="2"/>
        <v>0.531</v>
      </c>
    </row>
    <row r="57" spans="2:12" ht="12.75">
      <c r="B57">
        <v>1990</v>
      </c>
      <c r="C57" s="1">
        <v>1990.75</v>
      </c>
      <c r="D57" s="1">
        <v>55.9</v>
      </c>
      <c r="E57" s="1">
        <v>55.9</v>
      </c>
      <c r="F57" s="1">
        <v>55.9</v>
      </c>
      <c r="G57" s="1" t="s">
        <v>75</v>
      </c>
      <c r="H57" s="1">
        <v>55.9</v>
      </c>
      <c r="I57" s="2">
        <f t="shared" si="1"/>
        <v>0.5589999999999999</v>
      </c>
      <c r="J57" s="2">
        <f t="shared" si="0"/>
        <v>0.5589999999999999</v>
      </c>
      <c r="K57" s="2">
        <f t="shared" si="0"/>
        <v>0.5589999999999999</v>
      </c>
      <c r="L57" s="2">
        <f t="shared" si="2"/>
        <v>0.5589999999999999</v>
      </c>
    </row>
    <row r="58" spans="2:12" ht="12.75">
      <c r="B58">
        <v>1991</v>
      </c>
      <c r="C58" s="1">
        <v>1991.75</v>
      </c>
      <c r="D58" s="1">
        <v>60.7</v>
      </c>
      <c r="E58" s="1">
        <v>60.6</v>
      </c>
      <c r="F58" s="1">
        <v>60.6</v>
      </c>
      <c r="G58" s="1" t="s">
        <v>76</v>
      </c>
      <c r="H58" s="1">
        <v>60.6</v>
      </c>
      <c r="I58" s="2">
        <f t="shared" si="1"/>
        <v>0.607</v>
      </c>
      <c r="J58" s="2">
        <f t="shared" si="0"/>
        <v>0.606</v>
      </c>
      <c r="K58" s="2">
        <f t="shared" si="0"/>
        <v>0.606</v>
      </c>
      <c r="L58" s="2">
        <f t="shared" si="2"/>
        <v>0.606</v>
      </c>
    </row>
    <row r="59" spans="2:31" ht="13.5" thickBot="1">
      <c r="B59">
        <v>1992</v>
      </c>
      <c r="C59" s="3">
        <v>1992.75</v>
      </c>
      <c r="D59" s="1">
        <v>64.4</v>
      </c>
      <c r="E59" s="1">
        <v>64.1</v>
      </c>
      <c r="F59" s="1">
        <v>64.1</v>
      </c>
      <c r="G59" s="1" t="s">
        <v>77</v>
      </c>
      <c r="H59" s="1">
        <v>64.1</v>
      </c>
      <c r="I59" s="2">
        <f t="shared" si="1"/>
        <v>0.644</v>
      </c>
      <c r="J59" s="2">
        <f t="shared" si="0"/>
        <v>0.6409999999999999</v>
      </c>
      <c r="K59" s="2">
        <f t="shared" si="0"/>
        <v>0.6409999999999999</v>
      </c>
      <c r="L59" s="2">
        <f t="shared" si="2"/>
        <v>0.6409999999999999</v>
      </c>
      <c r="AE59" s="8"/>
    </row>
    <row r="60" spans="2:12" ht="12.75">
      <c r="B60">
        <v>1993</v>
      </c>
      <c r="C60" s="1">
        <v>1993.75</v>
      </c>
      <c r="D60" s="1">
        <v>66.3</v>
      </c>
      <c r="E60" s="1">
        <v>66.1</v>
      </c>
      <c r="F60" s="1">
        <v>66.2</v>
      </c>
      <c r="G60" s="1" t="s">
        <v>78</v>
      </c>
      <c r="H60" s="1">
        <v>66.2</v>
      </c>
      <c r="I60" s="2">
        <f t="shared" si="1"/>
        <v>0.6629999999999999</v>
      </c>
      <c r="J60" s="2">
        <f t="shared" si="0"/>
        <v>0.6609999999999999</v>
      </c>
      <c r="K60" s="2">
        <f t="shared" si="0"/>
        <v>0.662</v>
      </c>
      <c r="L60" s="2">
        <f t="shared" si="2"/>
        <v>0.662</v>
      </c>
    </row>
    <row r="61" spans="2:12" ht="12.75">
      <c r="B61">
        <v>1994</v>
      </c>
      <c r="C61" s="1">
        <v>1994.75</v>
      </c>
      <c r="D61" s="1">
        <v>66.9</v>
      </c>
      <c r="E61" s="1">
        <v>66.7</v>
      </c>
      <c r="F61" s="1">
        <v>66.7</v>
      </c>
      <c r="G61" s="1" t="s">
        <v>79</v>
      </c>
      <c r="H61" s="1">
        <v>66.7</v>
      </c>
      <c r="I61" s="2">
        <f t="shared" si="1"/>
        <v>0.669</v>
      </c>
      <c r="J61" s="2">
        <f t="shared" si="0"/>
        <v>0.667</v>
      </c>
      <c r="K61" s="2">
        <f t="shared" si="0"/>
        <v>0.667</v>
      </c>
      <c r="L61" s="2">
        <f t="shared" si="2"/>
        <v>0.667</v>
      </c>
    </row>
    <row r="62" spans="2:12" ht="12.75">
      <c r="B62">
        <v>1995</v>
      </c>
      <c r="C62" s="1">
        <v>1995.75</v>
      </c>
      <c r="D62" s="1">
        <v>67.2</v>
      </c>
      <c r="E62" s="1">
        <v>67.2</v>
      </c>
      <c r="F62" s="1">
        <v>67.2</v>
      </c>
      <c r="G62" s="1" t="s">
        <v>80</v>
      </c>
      <c r="H62" s="1">
        <v>67.2</v>
      </c>
      <c r="I62" s="2">
        <f t="shared" si="1"/>
        <v>0.672</v>
      </c>
      <c r="J62" s="2">
        <f t="shared" si="0"/>
        <v>0.672</v>
      </c>
      <c r="K62" s="2">
        <f t="shared" si="0"/>
        <v>0.672</v>
      </c>
      <c r="L62" s="2">
        <f t="shared" si="2"/>
        <v>0.672</v>
      </c>
    </row>
    <row r="63" spans="2:12" ht="12.75">
      <c r="B63">
        <v>1996</v>
      </c>
      <c r="C63" s="1">
        <v>1996.75</v>
      </c>
      <c r="D63" s="10">
        <v>67.3</v>
      </c>
      <c r="E63" s="10">
        <v>67.3</v>
      </c>
      <c r="F63" s="1">
        <v>67.3</v>
      </c>
      <c r="G63" s="1" t="s">
        <v>81</v>
      </c>
      <c r="H63" s="1">
        <v>67.3</v>
      </c>
      <c r="I63" s="2">
        <f t="shared" si="1"/>
        <v>0.6729999999999999</v>
      </c>
      <c r="J63" s="2">
        <f t="shared" si="0"/>
        <v>0.6729999999999999</v>
      </c>
      <c r="K63" s="11">
        <f t="shared" si="0"/>
        <v>0.6729999999999999</v>
      </c>
      <c r="L63" s="2">
        <f t="shared" si="2"/>
        <v>0.6729999999999999</v>
      </c>
    </row>
    <row r="64" spans="2:13" ht="12.75">
      <c r="B64">
        <v>1997</v>
      </c>
      <c r="C64" s="1">
        <v>1997.75</v>
      </c>
      <c r="D64" s="1">
        <v>65.6</v>
      </c>
      <c r="E64" s="1">
        <v>65.6</v>
      </c>
      <c r="F64" s="1">
        <v>65.6</v>
      </c>
      <c r="G64" s="1" t="s">
        <v>82</v>
      </c>
      <c r="H64" s="1">
        <v>65.6</v>
      </c>
      <c r="I64" s="2">
        <f t="shared" si="1"/>
        <v>0.6559999999999999</v>
      </c>
      <c r="J64" s="2">
        <f t="shared" si="0"/>
        <v>0.6559999999999999</v>
      </c>
      <c r="K64" s="2">
        <f t="shared" si="0"/>
        <v>0.6559999999999999</v>
      </c>
      <c r="L64" s="2">
        <f t="shared" si="2"/>
        <v>0.6559999999999999</v>
      </c>
      <c r="M64" s="2"/>
    </row>
    <row r="65" spans="2:12" ht="12.75">
      <c r="B65">
        <v>1998</v>
      </c>
      <c r="C65" s="1">
        <v>1998.75</v>
      </c>
      <c r="D65" s="1">
        <v>63.2</v>
      </c>
      <c r="E65" s="1">
        <v>63.5</v>
      </c>
      <c r="F65" s="1">
        <v>63.5</v>
      </c>
      <c r="G65" s="1" t="s">
        <v>83</v>
      </c>
      <c r="H65" s="1">
        <v>63.5</v>
      </c>
      <c r="I65" s="2">
        <f t="shared" si="1"/>
        <v>0.632</v>
      </c>
      <c r="J65" s="2">
        <f t="shared" si="0"/>
        <v>0.635</v>
      </c>
      <c r="K65" s="2">
        <f t="shared" si="0"/>
        <v>0.635</v>
      </c>
      <c r="L65" s="2">
        <f t="shared" si="2"/>
        <v>0.635</v>
      </c>
    </row>
    <row r="66" spans="2:12" ht="12.75">
      <c r="B66">
        <v>1999</v>
      </c>
      <c r="C66" s="1">
        <v>1999.75</v>
      </c>
      <c r="D66" s="1">
        <v>61.3</v>
      </c>
      <c r="E66" s="1">
        <v>61.4</v>
      </c>
      <c r="F66" s="1">
        <v>61.4</v>
      </c>
      <c r="G66" s="1" t="s">
        <v>84</v>
      </c>
      <c r="H66" s="1">
        <v>61.4</v>
      </c>
      <c r="I66" s="2">
        <f t="shared" si="1"/>
        <v>0.613</v>
      </c>
      <c r="J66" s="2">
        <f t="shared" si="0"/>
        <v>0.614</v>
      </c>
      <c r="K66" s="2">
        <f t="shared" si="0"/>
        <v>0.614</v>
      </c>
      <c r="L66" s="2">
        <f t="shared" si="2"/>
        <v>0.614</v>
      </c>
    </row>
    <row r="67" spans="2:12" ht="13.5" thickBot="1">
      <c r="B67">
        <v>2000</v>
      </c>
      <c r="C67" s="3">
        <v>2000.75</v>
      </c>
      <c r="D67" s="1">
        <v>57.9</v>
      </c>
      <c r="E67" s="1">
        <v>58</v>
      </c>
      <c r="F67" s="1">
        <v>58</v>
      </c>
      <c r="G67" s="1" t="s">
        <v>85</v>
      </c>
      <c r="H67" s="1">
        <v>58</v>
      </c>
      <c r="I67" s="2">
        <f t="shared" si="1"/>
        <v>0.579</v>
      </c>
      <c r="J67" s="2">
        <f t="shared" si="0"/>
        <v>0.58</v>
      </c>
      <c r="K67" s="2">
        <f t="shared" si="0"/>
        <v>0.58</v>
      </c>
      <c r="L67" s="2">
        <f t="shared" si="2"/>
        <v>0.58</v>
      </c>
    </row>
    <row r="68" spans="2:15" ht="12.75">
      <c r="B68">
        <v>2001</v>
      </c>
      <c r="C68" s="1">
        <v>2001.75</v>
      </c>
      <c r="D68" s="1">
        <v>57.6</v>
      </c>
      <c r="E68" s="1">
        <v>57.5</v>
      </c>
      <c r="F68" s="1">
        <v>57.4</v>
      </c>
      <c r="G68" s="1" t="s">
        <v>86</v>
      </c>
      <c r="H68" s="1">
        <v>57.4</v>
      </c>
      <c r="I68" s="2">
        <f t="shared" si="1"/>
        <v>0.5760000000000001</v>
      </c>
      <c r="J68" s="2">
        <f t="shared" si="0"/>
        <v>0.575</v>
      </c>
      <c r="K68" s="2">
        <f t="shared" si="0"/>
        <v>0.574</v>
      </c>
      <c r="L68" s="2">
        <f>H68/100</f>
        <v>0.574</v>
      </c>
      <c r="N68" s="32">
        <f>C68</f>
        <v>2001.75</v>
      </c>
      <c r="O68" s="2">
        <f>L68</f>
        <v>0.574</v>
      </c>
    </row>
    <row r="69" spans="2:15" ht="12.75">
      <c r="B69">
        <v>2002</v>
      </c>
      <c r="C69" s="1">
        <v>2002.75</v>
      </c>
      <c r="D69" s="1">
        <v>60</v>
      </c>
      <c r="E69" s="1">
        <v>59.8</v>
      </c>
      <c r="F69" s="1">
        <v>59.7</v>
      </c>
      <c r="G69" s="1" t="s">
        <v>87</v>
      </c>
      <c r="H69" s="1">
        <v>59.7</v>
      </c>
      <c r="I69" s="2">
        <f t="shared" si="1"/>
        <v>0.6</v>
      </c>
      <c r="J69" s="2">
        <f t="shared" si="0"/>
        <v>0.598</v>
      </c>
      <c r="K69" s="2">
        <f t="shared" si="0"/>
        <v>0.597</v>
      </c>
      <c r="L69" s="2">
        <f aca="true" t="shared" si="3" ref="L69:L79">H69/100</f>
        <v>0.597</v>
      </c>
      <c r="N69" s="32">
        <f>C69</f>
        <v>2002.75</v>
      </c>
      <c r="O69" s="2">
        <f>L69</f>
        <v>0.597</v>
      </c>
    </row>
    <row r="70" spans="2:15" ht="12.75">
      <c r="B70">
        <v>2003</v>
      </c>
      <c r="C70" s="4">
        <v>2003.75</v>
      </c>
      <c r="D70" s="1">
        <v>62.8</v>
      </c>
      <c r="E70" s="1">
        <v>62.4</v>
      </c>
      <c r="F70" s="1">
        <v>62.4</v>
      </c>
      <c r="G70" s="1" t="s">
        <v>88</v>
      </c>
      <c r="H70" s="1">
        <v>62.5</v>
      </c>
      <c r="I70" s="2">
        <f t="shared" si="1"/>
        <v>0.628</v>
      </c>
      <c r="J70" s="2">
        <f aca="true" t="shared" si="4" ref="J70:K74">E70/100</f>
        <v>0.624</v>
      </c>
      <c r="K70" s="2">
        <f t="shared" si="4"/>
        <v>0.624</v>
      </c>
      <c r="L70" s="2">
        <f t="shared" si="3"/>
        <v>0.625</v>
      </c>
      <c r="N70" s="32">
        <f>C70</f>
        <v>2003.75</v>
      </c>
      <c r="O70" s="2">
        <f>L70</f>
        <v>0.625</v>
      </c>
    </row>
    <row r="71" spans="2:15" ht="12.75">
      <c r="B71">
        <v>2004</v>
      </c>
      <c r="C71" s="1">
        <f aca="true" t="shared" si="5" ref="C71:C77">B71+0.75</f>
        <v>2004.75</v>
      </c>
      <c r="D71" s="1">
        <v>64.8</v>
      </c>
      <c r="E71" s="1">
        <v>65.3</v>
      </c>
      <c r="F71" s="1">
        <v>63.7</v>
      </c>
      <c r="G71" s="1" t="s">
        <v>89</v>
      </c>
      <c r="H71" s="1">
        <v>63.9</v>
      </c>
      <c r="I71" s="2">
        <f aca="true" t="shared" si="6" ref="I71:I76">D71/100</f>
        <v>0.648</v>
      </c>
      <c r="J71" s="2">
        <f t="shared" si="4"/>
        <v>0.653</v>
      </c>
      <c r="K71" s="2">
        <f t="shared" si="4"/>
        <v>0.637</v>
      </c>
      <c r="L71" s="2">
        <f t="shared" si="3"/>
        <v>0.639</v>
      </c>
      <c r="N71" s="32">
        <f>C71</f>
        <v>2004.75</v>
      </c>
      <c r="O71" s="2">
        <f>L71</f>
        <v>0.639</v>
      </c>
    </row>
    <row r="72" spans="2:15" ht="12.75">
      <c r="B72">
        <v>2005</v>
      </c>
      <c r="C72" s="1">
        <f t="shared" si="5"/>
        <v>2005.75</v>
      </c>
      <c r="D72" s="1">
        <v>66</v>
      </c>
      <c r="E72" s="10">
        <v>67.5</v>
      </c>
      <c r="F72" s="1">
        <v>65.7</v>
      </c>
      <c r="G72" s="1" t="s">
        <v>90</v>
      </c>
      <c r="H72" s="1">
        <v>64.4</v>
      </c>
      <c r="I72" s="2">
        <f t="shared" si="6"/>
        <v>0.66</v>
      </c>
      <c r="J72" s="2">
        <f t="shared" si="4"/>
        <v>0.675</v>
      </c>
      <c r="K72" s="2">
        <f t="shared" si="4"/>
        <v>0.657</v>
      </c>
      <c r="L72" s="2">
        <f t="shared" si="3"/>
        <v>0.644</v>
      </c>
      <c r="N72" s="32">
        <f>C72</f>
        <v>2005.75</v>
      </c>
      <c r="O72" s="2">
        <f>L72</f>
        <v>0.644</v>
      </c>
    </row>
    <row r="73" spans="2:16" ht="12.75">
      <c r="B73">
        <v>2006</v>
      </c>
      <c r="C73" s="1">
        <f t="shared" si="5"/>
        <v>2006.75</v>
      </c>
      <c r="D73" s="1">
        <v>66.9</v>
      </c>
      <c r="E73" s="1">
        <v>69</v>
      </c>
      <c r="F73" s="1">
        <v>67.5</v>
      </c>
      <c r="G73" s="1" t="s">
        <v>91</v>
      </c>
      <c r="H73" s="1">
        <v>64.7</v>
      </c>
      <c r="I73" s="2">
        <f t="shared" si="6"/>
        <v>0.669</v>
      </c>
      <c r="J73" s="2">
        <f t="shared" si="4"/>
        <v>0.69</v>
      </c>
      <c r="K73" s="11">
        <f t="shared" si="4"/>
        <v>0.675</v>
      </c>
      <c r="L73" s="2">
        <f t="shared" si="3"/>
        <v>0.647</v>
      </c>
      <c r="N73" s="30">
        <v>2006.125</v>
      </c>
      <c r="O73" s="31">
        <v>0.6356381386086978</v>
      </c>
      <c r="P73" s="7" t="s">
        <v>355</v>
      </c>
    </row>
    <row r="74" spans="2:16" ht="12.75">
      <c r="B74">
        <v>2007</v>
      </c>
      <c r="C74" s="1">
        <f t="shared" si="5"/>
        <v>2007.75</v>
      </c>
      <c r="D74" s="10">
        <v>67.6</v>
      </c>
      <c r="E74" s="1">
        <v>70.2</v>
      </c>
      <c r="F74" s="1">
        <v>68.7</v>
      </c>
      <c r="G74" s="1" t="s">
        <v>92</v>
      </c>
      <c r="H74" s="1">
        <v>65.5</v>
      </c>
      <c r="I74" s="2">
        <f t="shared" si="6"/>
        <v>0.6759999999999999</v>
      </c>
      <c r="J74" s="2">
        <f t="shared" si="4"/>
        <v>0.7020000000000001</v>
      </c>
      <c r="K74" s="2">
        <f t="shared" si="4"/>
        <v>0.687</v>
      </c>
      <c r="L74" s="2">
        <f t="shared" si="3"/>
        <v>0.655</v>
      </c>
      <c r="N74" s="30">
        <v>2006.375</v>
      </c>
      <c r="O74" s="31">
        <v>0.6344191256868541</v>
      </c>
      <c r="P74" t="s">
        <v>356</v>
      </c>
    </row>
    <row r="75" spans="2:16" ht="12.75">
      <c r="B75">
        <v>2008</v>
      </c>
      <c r="C75" s="1">
        <f t="shared" si="5"/>
        <v>2008.75</v>
      </c>
      <c r="D75" s="1">
        <v>68.3</v>
      </c>
      <c r="E75" s="1">
        <v>71.1</v>
      </c>
      <c r="F75" s="1">
        <v>69.3</v>
      </c>
      <c r="G75" s="1" t="s">
        <v>93</v>
      </c>
      <c r="H75" s="1">
        <v>66</v>
      </c>
      <c r="I75" s="2">
        <f t="shared" si="6"/>
        <v>0.6829999999999999</v>
      </c>
      <c r="J75" s="2">
        <f aca="true" t="shared" si="7" ref="J75:K77">E75/100</f>
        <v>0.711</v>
      </c>
      <c r="K75" s="2">
        <f t="shared" si="7"/>
        <v>0.693</v>
      </c>
      <c r="L75" s="2">
        <f t="shared" si="3"/>
        <v>0.66</v>
      </c>
      <c r="N75" s="30">
        <v>2006.625</v>
      </c>
      <c r="O75" s="31">
        <v>0.6405610114976052</v>
      </c>
      <c r="P75" t="s">
        <v>357</v>
      </c>
    </row>
    <row r="76" spans="2:15" ht="12.75">
      <c r="B76">
        <v>2009</v>
      </c>
      <c r="C76" s="1">
        <f t="shared" si="5"/>
        <v>2009.75</v>
      </c>
      <c r="E76" s="1">
        <v>71.9</v>
      </c>
      <c r="F76" s="1">
        <v>69.8</v>
      </c>
      <c r="G76" s="1" t="s">
        <v>94</v>
      </c>
      <c r="H76" s="1">
        <v>66.2</v>
      </c>
      <c r="I76" s="2">
        <f t="shared" si="6"/>
        <v>0</v>
      </c>
      <c r="J76" s="2">
        <f t="shared" si="7"/>
        <v>0.7190000000000001</v>
      </c>
      <c r="K76" s="2">
        <f t="shared" si="7"/>
        <v>0.698</v>
      </c>
      <c r="L76" s="2">
        <f t="shared" si="3"/>
        <v>0.662</v>
      </c>
      <c r="N76" s="30">
        <v>2006.875</v>
      </c>
      <c r="O76" s="31">
        <v>0.6428431103173409</v>
      </c>
    </row>
    <row r="77" spans="2:15" ht="12.75">
      <c r="B77">
        <v>2010</v>
      </c>
      <c r="C77" s="1">
        <f t="shared" si="5"/>
        <v>2010.75</v>
      </c>
      <c r="F77" s="1">
        <v>70</v>
      </c>
      <c r="G77" s="1" t="s">
        <v>94</v>
      </c>
      <c r="H77" s="1">
        <v>66</v>
      </c>
      <c r="K77" s="2">
        <f t="shared" si="7"/>
        <v>0.7</v>
      </c>
      <c r="L77" s="2">
        <f t="shared" si="3"/>
        <v>0.66</v>
      </c>
      <c r="N77" s="30">
        <v>2007.125</v>
      </c>
      <c r="O77" s="31">
        <v>0.6467889157962853</v>
      </c>
    </row>
    <row r="78" spans="7:15" ht="12.75">
      <c r="G78" s="1" t="s">
        <v>24</v>
      </c>
      <c r="H78" s="1">
        <v>65.6</v>
      </c>
      <c r="K78" s="1"/>
      <c r="L78" s="2">
        <f t="shared" si="3"/>
        <v>0.6559999999999999</v>
      </c>
      <c r="N78" s="30">
        <v>2007.375</v>
      </c>
      <c r="O78" s="31">
        <v>0.6408192115232517</v>
      </c>
    </row>
    <row r="79" spans="7:15" ht="12.75">
      <c r="G79"/>
      <c r="H79" s="1">
        <v>64.6</v>
      </c>
      <c r="L79" s="2">
        <f t="shared" si="3"/>
        <v>0.6459999999999999</v>
      </c>
      <c r="N79" s="30">
        <v>2007.625</v>
      </c>
      <c r="O79" s="31">
        <v>0.6426337067013297</v>
      </c>
    </row>
    <row r="80" spans="2:15" ht="12.75">
      <c r="B80" t="s">
        <v>10</v>
      </c>
      <c r="N80" s="30">
        <v>2007.875</v>
      </c>
      <c r="O80" s="31">
        <v>0.649495873664522</v>
      </c>
    </row>
    <row r="81" spans="2:15" ht="12.75">
      <c r="B81" t="s">
        <v>11</v>
      </c>
      <c r="N81" s="30">
        <v>2008.125</v>
      </c>
      <c r="O81" s="31">
        <v>0.6564464497463204</v>
      </c>
    </row>
    <row r="82" spans="2:15" ht="12.75">
      <c r="B82" t="s">
        <v>12</v>
      </c>
      <c r="N82" s="30">
        <v>2008.375</v>
      </c>
      <c r="O82" s="31">
        <v>0.6542577307828361</v>
      </c>
    </row>
    <row r="83" spans="14:15" ht="12.75">
      <c r="N83" s="30">
        <v>2008.75</v>
      </c>
      <c r="O83" s="31">
        <v>0.6908814853782309</v>
      </c>
    </row>
  </sheetData>
  <printOptions/>
  <pageMargins left="0.75" right="0.75" top="1" bottom="1" header="0.5" footer="0.5"/>
  <pageSetup orientation="portrait" r:id="rId2"/>
  <ignoredErrors>
    <ignoredError sqref="D5 E5:F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4"/>
  <sheetViews>
    <sheetView workbookViewId="0" topLeftCell="A1">
      <selection activeCell="L33" sqref="L33"/>
    </sheetView>
  </sheetViews>
  <sheetFormatPr defaultColWidth="9.140625" defaultRowHeight="12.75"/>
  <cols>
    <col min="12" max="12" width="21.140625" style="0" customWidth="1"/>
  </cols>
  <sheetData>
    <row r="1" spans="1:8" ht="12.75">
      <c r="A1" s="14" t="s">
        <v>101</v>
      </c>
      <c r="B1" s="15"/>
      <c r="C1" s="15"/>
      <c r="D1" s="16"/>
      <c r="E1" s="16"/>
      <c r="F1" s="16"/>
      <c r="G1" s="16"/>
      <c r="H1" s="17">
        <v>39717</v>
      </c>
    </row>
    <row r="2" spans="1:7" ht="12.75">
      <c r="A2" s="18"/>
      <c r="B2" s="19"/>
      <c r="C2" s="19"/>
      <c r="D2" s="19"/>
      <c r="E2" s="16"/>
      <c r="F2" s="16"/>
      <c r="G2" s="16"/>
    </row>
    <row r="3" spans="1:7" ht="12.75">
      <c r="A3" s="20" t="s">
        <v>102</v>
      </c>
      <c r="B3" s="19"/>
      <c r="C3" s="19"/>
      <c r="D3" s="21"/>
      <c r="E3" s="20" t="s">
        <v>103</v>
      </c>
      <c r="F3" s="19"/>
      <c r="G3" s="19"/>
    </row>
    <row r="4" spans="1:7" ht="12.75">
      <c r="A4" s="20"/>
      <c r="B4" s="19"/>
      <c r="C4" s="19"/>
      <c r="D4" s="21"/>
      <c r="E4" s="20" t="s">
        <v>104</v>
      </c>
      <c r="F4" s="16"/>
      <c r="G4" s="19"/>
    </row>
    <row r="5" spans="1:7" ht="12.75">
      <c r="A5" s="22"/>
      <c r="B5" s="19"/>
      <c r="C5" s="19"/>
      <c r="D5" s="19"/>
      <c r="E5" s="16"/>
      <c r="F5" s="16"/>
      <c r="G5" s="16"/>
    </row>
    <row r="6" spans="1:7" ht="63.75">
      <c r="A6" s="18"/>
      <c r="B6" s="23" t="s">
        <v>105</v>
      </c>
      <c r="C6" s="24" t="s">
        <v>106</v>
      </c>
      <c r="D6" s="16"/>
      <c r="E6" s="25"/>
      <c r="F6" s="23" t="s">
        <v>105</v>
      </c>
      <c r="G6" s="24" t="s">
        <v>106</v>
      </c>
    </row>
    <row r="7" spans="1:11" ht="12.75">
      <c r="A7" s="18"/>
      <c r="B7" s="26"/>
      <c r="C7" s="26"/>
      <c r="D7" s="18"/>
      <c r="E7" s="25"/>
      <c r="F7" s="18"/>
      <c r="G7" s="18"/>
      <c r="K7" t="s">
        <v>353</v>
      </c>
    </row>
    <row r="8" ht="12.75">
      <c r="K8" t="s">
        <v>354</v>
      </c>
    </row>
    <row r="9" spans="1:11" ht="12.75">
      <c r="A9" s="27">
        <v>1929</v>
      </c>
      <c r="B9" s="28">
        <v>103.6</v>
      </c>
      <c r="C9" s="28">
        <v>865.2</v>
      </c>
      <c r="E9" s="27" t="s">
        <v>107</v>
      </c>
      <c r="F9" s="28">
        <v>237.2</v>
      </c>
      <c r="G9" s="28">
        <v>1570.5</v>
      </c>
      <c r="I9" s="27" t="s">
        <v>339</v>
      </c>
      <c r="J9" s="30">
        <f>2005+1/8</f>
        <v>2005.125</v>
      </c>
      <c r="K9" s="28">
        <v>12155.4</v>
      </c>
    </row>
    <row r="10" spans="1:11" ht="12.75">
      <c r="A10" s="27">
        <v>1930</v>
      </c>
      <c r="B10" s="28">
        <v>91.2</v>
      </c>
      <c r="C10" s="28">
        <v>790.7</v>
      </c>
      <c r="E10" s="27" t="s">
        <v>108</v>
      </c>
      <c r="F10" s="28">
        <v>240.5</v>
      </c>
      <c r="G10" s="28">
        <v>1568.7</v>
      </c>
      <c r="I10" s="27" t="s">
        <v>340</v>
      </c>
      <c r="J10" s="30">
        <f>J9+0.25</f>
        <v>2005.375</v>
      </c>
      <c r="K10" s="28">
        <v>12297.5</v>
      </c>
    </row>
    <row r="11" spans="1:11" ht="12.75">
      <c r="A11" s="27">
        <v>1931</v>
      </c>
      <c r="B11" s="28">
        <v>76.5</v>
      </c>
      <c r="C11" s="28">
        <v>739.9</v>
      </c>
      <c r="E11" s="27" t="s">
        <v>109</v>
      </c>
      <c r="F11" s="28">
        <v>244.6</v>
      </c>
      <c r="G11" s="28">
        <v>1568</v>
      </c>
      <c r="I11" s="27" t="s">
        <v>341</v>
      </c>
      <c r="J11" s="30">
        <f aca="true" t="shared" si="0" ref="J11:J22">J10+0.25</f>
        <v>2005.625</v>
      </c>
      <c r="K11" s="28">
        <v>12538.2</v>
      </c>
    </row>
    <row r="12" spans="1:13" ht="12.75">
      <c r="A12" s="27">
        <v>1932</v>
      </c>
      <c r="B12" s="28">
        <v>58.7</v>
      </c>
      <c r="C12" s="28">
        <v>643.7</v>
      </c>
      <c r="E12" s="27" t="s">
        <v>110</v>
      </c>
      <c r="F12" s="28">
        <v>254.4</v>
      </c>
      <c r="G12" s="28">
        <v>1590.9</v>
      </c>
      <c r="I12" s="27" t="s">
        <v>342</v>
      </c>
      <c r="J12" s="30">
        <f t="shared" si="0"/>
        <v>2005.875</v>
      </c>
      <c r="K12" s="28">
        <v>12696.4</v>
      </c>
      <c r="L12" s="29">
        <v>8066143318410.41</v>
      </c>
      <c r="M12" s="31">
        <f aca="true" t="shared" si="1" ref="M12:M21">L12/(1000000000*K12)</f>
        <v>0.6353094828778559</v>
      </c>
    </row>
    <row r="13" spans="1:13" ht="12.75">
      <c r="A13" s="27">
        <v>1933</v>
      </c>
      <c r="B13" s="28">
        <v>56.4</v>
      </c>
      <c r="C13" s="28">
        <v>635.5</v>
      </c>
      <c r="E13" s="27" t="s">
        <v>111</v>
      </c>
      <c r="F13" s="28">
        <v>260.4</v>
      </c>
      <c r="G13" s="28">
        <v>1616.1</v>
      </c>
      <c r="I13" s="27" t="s">
        <v>343</v>
      </c>
      <c r="J13" s="30">
        <f t="shared" si="0"/>
        <v>2006.125</v>
      </c>
      <c r="K13" s="28">
        <v>12959.6</v>
      </c>
      <c r="L13" s="29">
        <v>8237616021113.28</v>
      </c>
      <c r="M13" s="31">
        <f t="shared" si="1"/>
        <v>0.6356381386086978</v>
      </c>
    </row>
    <row r="14" spans="1:13" ht="12.75">
      <c r="A14" s="27">
        <v>1934</v>
      </c>
      <c r="B14" s="28">
        <v>66</v>
      </c>
      <c r="C14" s="28">
        <v>704.2</v>
      </c>
      <c r="E14" s="27" t="s">
        <v>112</v>
      </c>
      <c r="F14" s="28">
        <v>267.3</v>
      </c>
      <c r="G14" s="28">
        <v>1644.6</v>
      </c>
      <c r="I14" s="27" t="s">
        <v>344</v>
      </c>
      <c r="J14" s="30">
        <f t="shared" si="0"/>
        <v>2006.375</v>
      </c>
      <c r="K14" s="28">
        <v>13134.1</v>
      </c>
      <c r="L14" s="29">
        <v>8332524238683.71</v>
      </c>
      <c r="M14" s="31">
        <f t="shared" si="1"/>
        <v>0.6344191256868541</v>
      </c>
    </row>
    <row r="15" spans="1:13" ht="12.75">
      <c r="A15" s="27">
        <v>1935</v>
      </c>
      <c r="B15" s="28">
        <v>73.3</v>
      </c>
      <c r="C15" s="28">
        <v>766.9</v>
      </c>
      <c r="E15" s="27" t="s">
        <v>113</v>
      </c>
      <c r="F15" s="28">
        <v>273.9</v>
      </c>
      <c r="G15" s="28">
        <v>1654.1</v>
      </c>
      <c r="I15" s="27" t="s">
        <v>345</v>
      </c>
      <c r="J15" s="30">
        <f t="shared" si="0"/>
        <v>2006.625</v>
      </c>
      <c r="K15" s="28">
        <v>13249.6</v>
      </c>
      <c r="L15" s="29">
        <v>8487177177938.67</v>
      </c>
      <c r="M15" s="31">
        <f t="shared" si="1"/>
        <v>0.6405610114976052</v>
      </c>
    </row>
    <row r="16" spans="1:13" ht="12.75">
      <c r="A16" s="27">
        <v>1936</v>
      </c>
      <c r="B16" s="28">
        <v>83.8</v>
      </c>
      <c r="C16" s="28">
        <v>866.6</v>
      </c>
      <c r="E16" s="27" t="s">
        <v>114</v>
      </c>
      <c r="F16" s="28">
        <v>275.2</v>
      </c>
      <c r="G16" s="28">
        <v>1658</v>
      </c>
      <c r="I16" s="27" t="s">
        <v>346</v>
      </c>
      <c r="J16" s="30">
        <f t="shared" si="0"/>
        <v>2006.875</v>
      </c>
      <c r="K16" s="28">
        <v>13370.1</v>
      </c>
      <c r="L16" s="29">
        <v>8594876669253.88</v>
      </c>
      <c r="M16" s="31">
        <f t="shared" si="1"/>
        <v>0.6428431103173409</v>
      </c>
    </row>
    <row r="17" spans="1:13" ht="12.75">
      <c r="A17" s="27">
        <v>1937</v>
      </c>
      <c r="B17" s="28">
        <v>91.9</v>
      </c>
      <c r="C17" s="28">
        <v>911.1</v>
      </c>
      <c r="E17" s="27" t="s">
        <v>115</v>
      </c>
      <c r="F17" s="28">
        <v>270</v>
      </c>
      <c r="G17" s="28">
        <v>1633.2</v>
      </c>
      <c r="I17" s="27" t="s">
        <v>347</v>
      </c>
      <c r="J17" s="30">
        <f t="shared" si="0"/>
        <v>2007.125</v>
      </c>
      <c r="K17" s="28">
        <v>13510.9</v>
      </c>
      <c r="L17" s="29">
        <v>8738700362432.03</v>
      </c>
      <c r="M17" s="31">
        <f t="shared" si="1"/>
        <v>0.6467889157962853</v>
      </c>
    </row>
    <row r="18" spans="1:13" ht="12.75">
      <c r="A18" s="27">
        <v>1938</v>
      </c>
      <c r="B18" s="28">
        <v>86.1</v>
      </c>
      <c r="C18" s="28">
        <v>879.7</v>
      </c>
      <c r="E18" s="27" t="s">
        <v>116</v>
      </c>
      <c r="F18" s="28">
        <v>266.2</v>
      </c>
      <c r="G18" s="28">
        <v>1628.4</v>
      </c>
      <c r="I18" s="27" t="s">
        <v>348</v>
      </c>
      <c r="J18" s="30">
        <f t="shared" si="0"/>
        <v>2007.375</v>
      </c>
      <c r="K18" s="28">
        <v>13737.5</v>
      </c>
      <c r="L18" s="29">
        <v>8803253918300.67</v>
      </c>
      <c r="M18" s="31">
        <f t="shared" si="1"/>
        <v>0.6408192115232517</v>
      </c>
    </row>
    <row r="19" spans="1:13" ht="12.75">
      <c r="A19" s="27">
        <v>1939</v>
      </c>
      <c r="B19" s="28">
        <v>92.2</v>
      </c>
      <c r="C19" s="28">
        <v>950.7</v>
      </c>
      <c r="E19" s="27" t="s">
        <v>117</v>
      </c>
      <c r="F19" s="28">
        <v>267.7</v>
      </c>
      <c r="G19" s="28">
        <v>1646.7</v>
      </c>
      <c r="I19" s="27" t="s">
        <v>349</v>
      </c>
      <c r="J19" s="30">
        <f t="shared" si="0"/>
        <v>2007.625</v>
      </c>
      <c r="K19" s="28">
        <v>13950.6</v>
      </c>
      <c r="L19" s="29">
        <v>8965125788707.57</v>
      </c>
      <c r="M19" s="31">
        <f t="shared" si="1"/>
        <v>0.6426337067013297</v>
      </c>
    </row>
    <row r="20" spans="1:13" ht="12.75">
      <c r="A20" s="27">
        <v>1940</v>
      </c>
      <c r="B20" s="28">
        <v>101.4</v>
      </c>
      <c r="C20" s="28">
        <v>1034.1</v>
      </c>
      <c r="E20" s="27" t="s">
        <v>118</v>
      </c>
      <c r="F20" s="28">
        <v>265.2</v>
      </c>
      <c r="G20" s="28">
        <v>1629.9</v>
      </c>
      <c r="I20" s="27" t="s">
        <v>350</v>
      </c>
      <c r="J20" s="30">
        <f t="shared" si="0"/>
        <v>2007.875</v>
      </c>
      <c r="K20" s="28">
        <v>14031.2</v>
      </c>
      <c r="L20" s="29">
        <v>9113206502561.64</v>
      </c>
      <c r="M20" s="31">
        <f t="shared" si="1"/>
        <v>0.649495873664522</v>
      </c>
    </row>
    <row r="21" spans="1:13" ht="12.75">
      <c r="A21" s="27">
        <v>1941</v>
      </c>
      <c r="B21" s="28">
        <v>126.7</v>
      </c>
      <c r="C21" s="28">
        <v>1211.1</v>
      </c>
      <c r="E21" s="27" t="s">
        <v>119</v>
      </c>
      <c r="F21" s="28">
        <v>275.2</v>
      </c>
      <c r="G21" s="28">
        <v>1696.8</v>
      </c>
      <c r="I21" s="27" t="s">
        <v>351</v>
      </c>
      <c r="J21" s="30">
        <f t="shared" si="0"/>
        <v>2008.125</v>
      </c>
      <c r="K21" s="28">
        <v>14150.8</v>
      </c>
      <c r="L21" s="29">
        <v>9289242421070.23</v>
      </c>
      <c r="M21" s="31">
        <f t="shared" si="1"/>
        <v>0.6564464497463204</v>
      </c>
    </row>
    <row r="22" spans="1:13" ht="12.75">
      <c r="A22" s="27">
        <v>1942</v>
      </c>
      <c r="B22" s="28">
        <v>161.9</v>
      </c>
      <c r="C22" s="28">
        <v>1435.4</v>
      </c>
      <c r="E22" s="27" t="s">
        <v>120</v>
      </c>
      <c r="F22" s="28">
        <v>284.6</v>
      </c>
      <c r="G22" s="28">
        <v>1747.3</v>
      </c>
      <c r="I22" s="27" t="s">
        <v>352</v>
      </c>
      <c r="J22" s="30">
        <f t="shared" si="0"/>
        <v>2008.375</v>
      </c>
      <c r="K22" s="28">
        <v>14294.5</v>
      </c>
      <c r="L22" s="29">
        <v>9352287132675.25</v>
      </c>
      <c r="M22" s="31">
        <f>L22/(1000000000*K22)</f>
        <v>0.6542577307828361</v>
      </c>
    </row>
    <row r="23" spans="1:13" ht="12.75">
      <c r="A23" s="27">
        <v>1943</v>
      </c>
      <c r="B23" s="28">
        <v>198.6</v>
      </c>
      <c r="C23" s="28">
        <v>1670.9</v>
      </c>
      <c r="E23" s="27" t="s">
        <v>121</v>
      </c>
      <c r="F23" s="28">
        <v>302</v>
      </c>
      <c r="G23" s="28">
        <v>1815.8</v>
      </c>
      <c r="J23" s="30">
        <f>2008.75-8/365</f>
        <v>2008.728082191781</v>
      </c>
      <c r="K23" s="28">
        <f>K22+(K22-K21)*(J23-J22)/(J22-J21)</f>
        <v>14497.45164383567</v>
      </c>
      <c r="L23" s="29">
        <v>10024724896912.4</v>
      </c>
      <c r="M23" s="31">
        <f>L23/(1000000000*K23)</f>
        <v>0.6914818647575847</v>
      </c>
    </row>
    <row r="24" spans="1:7" ht="12.75">
      <c r="A24" s="27">
        <v>1944</v>
      </c>
      <c r="B24" s="28">
        <v>219.8</v>
      </c>
      <c r="C24" s="28">
        <v>1806.5</v>
      </c>
      <c r="E24" s="27" t="s">
        <v>122</v>
      </c>
      <c r="F24" s="28">
        <v>313.4</v>
      </c>
      <c r="G24" s="28">
        <v>1848.9</v>
      </c>
    </row>
    <row r="25" spans="1:7" ht="12.75">
      <c r="A25" s="27">
        <v>1945</v>
      </c>
      <c r="B25" s="28">
        <v>223.1</v>
      </c>
      <c r="C25" s="28">
        <v>1786.3</v>
      </c>
      <c r="E25" s="27" t="s">
        <v>123</v>
      </c>
      <c r="F25" s="28">
        <v>329</v>
      </c>
      <c r="G25" s="28">
        <v>1871.3</v>
      </c>
    </row>
    <row r="26" spans="1:10" ht="12.75">
      <c r="A26" s="27">
        <v>1946</v>
      </c>
      <c r="B26" s="28">
        <v>222.3</v>
      </c>
      <c r="C26" s="28">
        <v>1589.4</v>
      </c>
      <c r="E26" s="27" t="s">
        <v>124</v>
      </c>
      <c r="F26" s="28">
        <v>336.7</v>
      </c>
      <c r="G26" s="28">
        <v>1903.1</v>
      </c>
      <c r="J26" t="s">
        <v>362</v>
      </c>
    </row>
    <row r="27" spans="1:10" ht="12.75">
      <c r="A27" s="27">
        <v>1947</v>
      </c>
      <c r="B27" s="28">
        <v>244.2</v>
      </c>
      <c r="C27" s="28">
        <v>1574.5</v>
      </c>
      <c r="E27" s="27" t="s">
        <v>125</v>
      </c>
      <c r="F27" s="28">
        <v>343.6</v>
      </c>
      <c r="G27" s="28">
        <v>1941.1</v>
      </c>
      <c r="J27" t="s">
        <v>363</v>
      </c>
    </row>
    <row r="28" spans="1:13" ht="12.75">
      <c r="A28" s="27">
        <v>1948</v>
      </c>
      <c r="B28" s="28">
        <v>269.2</v>
      </c>
      <c r="C28" s="28">
        <v>1643.2</v>
      </c>
      <c r="E28" s="27" t="s">
        <v>126</v>
      </c>
      <c r="F28" s="28">
        <v>348</v>
      </c>
      <c r="G28" s="28">
        <v>1944.4</v>
      </c>
      <c r="L28" s="28">
        <v>14497.45164383567</v>
      </c>
      <c r="M28" t="s">
        <v>361</v>
      </c>
    </row>
    <row r="29" spans="1:13" ht="12.75">
      <c r="A29" s="27">
        <v>1949</v>
      </c>
      <c r="B29" s="28">
        <v>267.3</v>
      </c>
      <c r="C29" s="28">
        <v>1634.6</v>
      </c>
      <c r="E29" s="27" t="s">
        <v>127</v>
      </c>
      <c r="F29" s="28">
        <v>351.3</v>
      </c>
      <c r="G29" s="28">
        <v>1964.7</v>
      </c>
      <c r="J29" t="s">
        <v>358</v>
      </c>
      <c r="K29">
        <f>'p318'!L63</f>
        <v>0.6729999999999999</v>
      </c>
      <c r="L29" s="29">
        <f>K29*L28*1000000000</f>
        <v>9756784956301.404</v>
      </c>
      <c r="M29" t="s">
        <v>359</v>
      </c>
    </row>
    <row r="30" spans="1:13" ht="12.75">
      <c r="A30" s="27">
        <v>1950</v>
      </c>
      <c r="B30" s="28">
        <v>293.8</v>
      </c>
      <c r="C30" s="28">
        <v>1777.3</v>
      </c>
      <c r="E30" s="27" t="s">
        <v>128</v>
      </c>
      <c r="F30" s="28">
        <v>352.2</v>
      </c>
      <c r="G30" s="28">
        <v>1966</v>
      </c>
      <c r="L30" s="29">
        <v>9785866165910.4</v>
      </c>
      <c r="M30" t="s">
        <v>360</v>
      </c>
    </row>
    <row r="31" spans="1:13" ht="12.75">
      <c r="A31" s="27">
        <v>1951</v>
      </c>
      <c r="B31" s="28">
        <v>339.3</v>
      </c>
      <c r="C31" s="28">
        <v>1915</v>
      </c>
      <c r="E31" s="27" t="s">
        <v>129</v>
      </c>
      <c r="F31" s="28">
        <v>358.5</v>
      </c>
      <c r="G31" s="28">
        <v>1978.8</v>
      </c>
      <c r="L31" s="29">
        <v>9727009619894.34</v>
      </c>
      <c r="M31" t="s">
        <v>364</v>
      </c>
    </row>
    <row r="32" spans="1:7" ht="12.75">
      <c r="A32" s="27">
        <v>1952</v>
      </c>
      <c r="B32" s="28">
        <v>358.3</v>
      </c>
      <c r="C32" s="28">
        <v>1988.3</v>
      </c>
      <c r="E32" s="27" t="s">
        <v>130</v>
      </c>
      <c r="F32" s="28">
        <v>371.4</v>
      </c>
      <c r="G32" s="28">
        <v>2043.8</v>
      </c>
    </row>
    <row r="33" spans="1:7" ht="12.75">
      <c r="A33" s="27">
        <v>1953</v>
      </c>
      <c r="B33" s="28">
        <v>379.4</v>
      </c>
      <c r="C33" s="28">
        <v>2079.5</v>
      </c>
      <c r="E33" s="27" t="s">
        <v>131</v>
      </c>
      <c r="F33" s="28">
        <v>378.4</v>
      </c>
      <c r="G33" s="28">
        <v>2082.3</v>
      </c>
    </row>
    <row r="34" spans="1:7" ht="12.75">
      <c r="A34" s="27">
        <v>1954</v>
      </c>
      <c r="B34" s="28">
        <v>380.4</v>
      </c>
      <c r="C34" s="28">
        <v>2065.4</v>
      </c>
      <c r="E34" s="27" t="s">
        <v>132</v>
      </c>
      <c r="F34" s="28">
        <v>382</v>
      </c>
      <c r="G34" s="28">
        <v>2098.1</v>
      </c>
    </row>
    <row r="35" spans="1:7" ht="12.75">
      <c r="A35" s="27">
        <v>1955</v>
      </c>
      <c r="B35" s="28">
        <v>414.8</v>
      </c>
      <c r="C35" s="28">
        <v>2212.8</v>
      </c>
      <c r="E35" s="27" t="s">
        <v>133</v>
      </c>
      <c r="F35" s="28">
        <v>381.1</v>
      </c>
      <c r="G35" s="28">
        <v>2085.4</v>
      </c>
    </row>
    <row r="36" spans="1:7" ht="12.75">
      <c r="A36" s="27">
        <v>1956</v>
      </c>
      <c r="B36" s="28">
        <v>437.5</v>
      </c>
      <c r="C36" s="28">
        <v>2255.8</v>
      </c>
      <c r="E36" s="27" t="s">
        <v>134</v>
      </c>
      <c r="F36" s="28">
        <v>375.9</v>
      </c>
      <c r="G36" s="28">
        <v>2052.5</v>
      </c>
    </row>
    <row r="37" spans="1:7" ht="12.75">
      <c r="A37" s="27">
        <v>1957</v>
      </c>
      <c r="B37" s="28">
        <v>461.1</v>
      </c>
      <c r="C37" s="28">
        <v>2301.1</v>
      </c>
      <c r="E37" s="27" t="s">
        <v>135</v>
      </c>
      <c r="F37" s="28">
        <v>375.3</v>
      </c>
      <c r="G37" s="28">
        <v>2042.4</v>
      </c>
    </row>
    <row r="38" spans="1:7" ht="12.75">
      <c r="A38" s="27">
        <v>1958</v>
      </c>
      <c r="B38" s="28">
        <v>467.2</v>
      </c>
      <c r="C38" s="28">
        <v>2279.2</v>
      </c>
      <c r="E38" s="27" t="s">
        <v>136</v>
      </c>
      <c r="F38" s="28">
        <v>376</v>
      </c>
      <c r="G38" s="28">
        <v>2044.3</v>
      </c>
    </row>
    <row r="39" spans="1:7" ht="12.75">
      <c r="A39" s="27">
        <v>1959</v>
      </c>
      <c r="B39" s="28">
        <v>506.6</v>
      </c>
      <c r="C39" s="28">
        <v>2441.3</v>
      </c>
      <c r="E39" s="27" t="s">
        <v>137</v>
      </c>
      <c r="F39" s="28">
        <v>380.8</v>
      </c>
      <c r="G39" s="28">
        <v>2066.9</v>
      </c>
    </row>
    <row r="40" spans="1:7" ht="12.75">
      <c r="A40" s="27">
        <v>1960</v>
      </c>
      <c r="B40" s="28">
        <v>526.4</v>
      </c>
      <c r="C40" s="28">
        <v>2501.8</v>
      </c>
      <c r="E40" s="27" t="s">
        <v>138</v>
      </c>
      <c r="F40" s="28">
        <v>389.5</v>
      </c>
      <c r="G40" s="28">
        <v>2107.8</v>
      </c>
    </row>
    <row r="41" spans="1:7" ht="12.75">
      <c r="A41" s="27">
        <v>1961</v>
      </c>
      <c r="B41" s="28">
        <v>544.7</v>
      </c>
      <c r="C41" s="28">
        <v>2560</v>
      </c>
      <c r="E41" s="27" t="s">
        <v>139</v>
      </c>
      <c r="F41" s="28">
        <v>402.6</v>
      </c>
      <c r="G41" s="28">
        <v>2168.5</v>
      </c>
    </row>
    <row r="42" spans="1:7" ht="12.75">
      <c r="A42" s="27">
        <v>1962</v>
      </c>
      <c r="B42" s="28">
        <v>585.6</v>
      </c>
      <c r="C42" s="28">
        <v>2715.2</v>
      </c>
      <c r="E42" s="27" t="s">
        <v>140</v>
      </c>
      <c r="F42" s="28">
        <v>410.9</v>
      </c>
      <c r="G42" s="28">
        <v>2204</v>
      </c>
    </row>
    <row r="43" spans="1:7" ht="12.75">
      <c r="A43" s="27">
        <v>1963</v>
      </c>
      <c r="B43" s="28">
        <v>617.7</v>
      </c>
      <c r="C43" s="28">
        <v>2834</v>
      </c>
      <c r="E43" s="27" t="s">
        <v>141</v>
      </c>
      <c r="F43" s="28">
        <v>419.5</v>
      </c>
      <c r="G43" s="28">
        <v>2233.4</v>
      </c>
    </row>
    <row r="44" spans="1:7" ht="12.75">
      <c r="A44" s="27">
        <v>1964</v>
      </c>
      <c r="B44" s="28">
        <v>663.6</v>
      </c>
      <c r="C44" s="28">
        <v>2998.6</v>
      </c>
      <c r="E44" s="27" t="s">
        <v>142</v>
      </c>
      <c r="F44" s="28">
        <v>426</v>
      </c>
      <c r="G44" s="28">
        <v>2245.3</v>
      </c>
    </row>
    <row r="45" spans="1:7" ht="12.75">
      <c r="A45" s="27">
        <v>1965</v>
      </c>
      <c r="B45" s="28">
        <v>719.1</v>
      </c>
      <c r="C45" s="28">
        <v>3191.1</v>
      </c>
      <c r="E45" s="27" t="s">
        <v>143</v>
      </c>
      <c r="F45" s="28">
        <v>428.3</v>
      </c>
      <c r="G45" s="28">
        <v>2234.8</v>
      </c>
    </row>
    <row r="46" spans="1:7" ht="12.75">
      <c r="A46" s="27">
        <v>1966</v>
      </c>
      <c r="B46" s="28">
        <v>787.8</v>
      </c>
      <c r="C46" s="28">
        <v>3399.1</v>
      </c>
      <c r="E46" s="27" t="s">
        <v>144</v>
      </c>
      <c r="F46" s="28">
        <v>434.2</v>
      </c>
      <c r="G46" s="28">
        <v>2252.5</v>
      </c>
    </row>
    <row r="47" spans="1:7" ht="12.75">
      <c r="A47" s="27">
        <v>1967</v>
      </c>
      <c r="B47" s="28">
        <v>832.6</v>
      </c>
      <c r="C47" s="28">
        <v>3484.6</v>
      </c>
      <c r="E47" s="27" t="s">
        <v>145</v>
      </c>
      <c r="F47" s="28">
        <v>439.3</v>
      </c>
      <c r="G47" s="28">
        <v>2249.8</v>
      </c>
    </row>
    <row r="48" spans="1:7" ht="12.75">
      <c r="A48" s="27">
        <v>1968</v>
      </c>
      <c r="B48" s="28">
        <v>910</v>
      </c>
      <c r="C48" s="28">
        <v>3652.7</v>
      </c>
      <c r="E48" s="27" t="s">
        <v>146</v>
      </c>
      <c r="F48" s="28">
        <v>448.1</v>
      </c>
      <c r="G48" s="28">
        <v>2286.5</v>
      </c>
    </row>
    <row r="49" spans="1:7" ht="12.75">
      <c r="A49" s="27">
        <v>1969</v>
      </c>
      <c r="B49" s="28">
        <v>984.6</v>
      </c>
      <c r="C49" s="28">
        <v>3765.4</v>
      </c>
      <c r="E49" s="27" t="s">
        <v>147</v>
      </c>
      <c r="F49" s="28">
        <v>457.2</v>
      </c>
      <c r="G49" s="28">
        <v>2300.3</v>
      </c>
    </row>
    <row r="50" spans="1:7" ht="12.75">
      <c r="A50" s="27">
        <v>1970</v>
      </c>
      <c r="B50" s="28">
        <v>1038.5</v>
      </c>
      <c r="C50" s="28">
        <v>3771.9</v>
      </c>
      <c r="E50" s="27" t="s">
        <v>148</v>
      </c>
      <c r="F50" s="28">
        <v>459.2</v>
      </c>
      <c r="G50" s="28">
        <v>2294.6</v>
      </c>
    </row>
    <row r="51" spans="1:7" ht="12.75">
      <c r="A51" s="27">
        <v>1971</v>
      </c>
      <c r="B51" s="28">
        <v>1127.1</v>
      </c>
      <c r="C51" s="28">
        <v>3898.6</v>
      </c>
      <c r="E51" s="27" t="s">
        <v>149</v>
      </c>
      <c r="F51" s="28">
        <v>466.4</v>
      </c>
      <c r="G51" s="28">
        <v>2317</v>
      </c>
    </row>
    <row r="52" spans="1:7" ht="12.75">
      <c r="A52" s="27">
        <v>1972</v>
      </c>
      <c r="B52" s="28">
        <v>1238.3</v>
      </c>
      <c r="C52" s="28">
        <v>4105</v>
      </c>
      <c r="E52" s="27" t="s">
        <v>150</v>
      </c>
      <c r="F52" s="28">
        <v>461.5</v>
      </c>
      <c r="G52" s="28">
        <v>2292.5</v>
      </c>
    </row>
    <row r="53" spans="1:7" ht="12.75">
      <c r="A53" s="27">
        <v>1973</v>
      </c>
      <c r="B53" s="28">
        <v>1382.7</v>
      </c>
      <c r="C53" s="28">
        <v>4341.5</v>
      </c>
      <c r="E53" s="27" t="s">
        <v>151</v>
      </c>
      <c r="F53" s="28">
        <v>454</v>
      </c>
      <c r="G53" s="28">
        <v>2230.2</v>
      </c>
    </row>
    <row r="54" spans="1:7" ht="12.75">
      <c r="A54" s="27">
        <v>1974</v>
      </c>
      <c r="B54" s="28">
        <v>1500</v>
      </c>
      <c r="C54" s="28">
        <v>4319.6</v>
      </c>
      <c r="E54" s="27" t="s">
        <v>152</v>
      </c>
      <c r="F54" s="28">
        <v>458.1</v>
      </c>
      <c r="G54" s="28">
        <v>2243.4</v>
      </c>
    </row>
    <row r="55" spans="1:7" ht="12.75">
      <c r="A55" s="27">
        <v>1975</v>
      </c>
      <c r="B55" s="28">
        <v>1638.3</v>
      </c>
      <c r="C55" s="28">
        <v>4311.2</v>
      </c>
      <c r="E55" s="27" t="s">
        <v>153</v>
      </c>
      <c r="F55" s="28">
        <v>471.7</v>
      </c>
      <c r="G55" s="28">
        <v>2295.2</v>
      </c>
    </row>
    <row r="56" spans="1:7" ht="12.75">
      <c r="A56" s="27">
        <v>1976</v>
      </c>
      <c r="B56" s="28">
        <v>1825.3</v>
      </c>
      <c r="C56" s="28">
        <v>4540.9</v>
      </c>
      <c r="E56" s="27" t="s">
        <v>154</v>
      </c>
      <c r="F56" s="28">
        <v>485</v>
      </c>
      <c r="G56" s="28">
        <v>2348</v>
      </c>
    </row>
    <row r="57" spans="1:7" ht="12.75">
      <c r="A57" s="27">
        <v>1977</v>
      </c>
      <c r="B57" s="28">
        <v>2030.9</v>
      </c>
      <c r="C57" s="28">
        <v>4750.5</v>
      </c>
      <c r="E57" s="27" t="s">
        <v>155</v>
      </c>
      <c r="F57" s="28">
        <v>495.4</v>
      </c>
      <c r="G57" s="28">
        <v>2392.9</v>
      </c>
    </row>
    <row r="58" spans="1:7" ht="12.75">
      <c r="A58" s="27">
        <v>1978</v>
      </c>
      <c r="B58" s="28">
        <v>2294.7</v>
      </c>
      <c r="C58" s="28">
        <v>5015</v>
      </c>
      <c r="E58" s="27" t="s">
        <v>156</v>
      </c>
      <c r="F58" s="28">
        <v>508.4</v>
      </c>
      <c r="G58" s="28">
        <v>2455.8</v>
      </c>
    </row>
    <row r="59" spans="1:7" ht="12.75">
      <c r="A59" s="27">
        <v>1979</v>
      </c>
      <c r="B59" s="28">
        <v>2563.3</v>
      </c>
      <c r="C59" s="28">
        <v>5173.4</v>
      </c>
      <c r="E59" s="27" t="s">
        <v>157</v>
      </c>
      <c r="F59" s="28">
        <v>509.3</v>
      </c>
      <c r="G59" s="28">
        <v>2453.9</v>
      </c>
    </row>
    <row r="60" spans="1:7" ht="12.75">
      <c r="A60" s="27">
        <v>1980</v>
      </c>
      <c r="B60" s="28">
        <v>2789.5</v>
      </c>
      <c r="C60" s="28">
        <v>5161.7</v>
      </c>
      <c r="E60" s="27" t="s">
        <v>158</v>
      </c>
      <c r="F60" s="28">
        <v>513.2</v>
      </c>
      <c r="G60" s="28">
        <v>2462.6</v>
      </c>
    </row>
    <row r="61" spans="1:7" ht="12.75">
      <c r="A61" s="27">
        <v>1981</v>
      </c>
      <c r="B61" s="28">
        <v>3128.4</v>
      </c>
      <c r="C61" s="28">
        <v>5291.7</v>
      </c>
      <c r="E61" s="27" t="s">
        <v>159</v>
      </c>
      <c r="F61" s="28">
        <v>526.9</v>
      </c>
      <c r="G61" s="28">
        <v>2517.4</v>
      </c>
    </row>
    <row r="62" spans="1:7" ht="12.75">
      <c r="A62" s="27">
        <v>1982</v>
      </c>
      <c r="B62" s="28">
        <v>3255</v>
      </c>
      <c r="C62" s="28">
        <v>5189.3</v>
      </c>
      <c r="E62" s="27" t="s">
        <v>160</v>
      </c>
      <c r="F62" s="28">
        <v>526.1</v>
      </c>
      <c r="G62" s="28">
        <v>2504.8</v>
      </c>
    </row>
    <row r="63" spans="1:7" ht="12.75">
      <c r="A63" s="27">
        <v>1983</v>
      </c>
      <c r="B63" s="28">
        <v>3536.7</v>
      </c>
      <c r="C63" s="28">
        <v>5423.8</v>
      </c>
      <c r="E63" s="27" t="s">
        <v>161</v>
      </c>
      <c r="F63" s="28">
        <v>528.9</v>
      </c>
      <c r="G63" s="28">
        <v>2508.7</v>
      </c>
    </row>
    <row r="64" spans="1:7" ht="12.75">
      <c r="A64" s="27">
        <v>1984</v>
      </c>
      <c r="B64" s="28">
        <v>3933.2</v>
      </c>
      <c r="C64" s="28">
        <v>5813.6</v>
      </c>
      <c r="E64" s="27" t="s">
        <v>162</v>
      </c>
      <c r="F64" s="28">
        <v>523.6</v>
      </c>
      <c r="G64" s="28">
        <v>2476.2</v>
      </c>
    </row>
    <row r="65" spans="1:7" ht="12.75">
      <c r="A65" s="27">
        <v>1985</v>
      </c>
      <c r="B65" s="28">
        <v>4220.3</v>
      </c>
      <c r="C65" s="28">
        <v>6053.7</v>
      </c>
      <c r="E65" s="27" t="s">
        <v>163</v>
      </c>
      <c r="F65" s="28">
        <v>527.9</v>
      </c>
      <c r="G65" s="28">
        <v>2491.2</v>
      </c>
    </row>
    <row r="66" spans="1:7" ht="12.75">
      <c r="A66" s="27">
        <v>1986</v>
      </c>
      <c r="B66" s="28">
        <v>4462.8</v>
      </c>
      <c r="C66" s="28">
        <v>6263.6</v>
      </c>
      <c r="E66" s="27" t="s">
        <v>164</v>
      </c>
      <c r="F66" s="28">
        <v>539</v>
      </c>
      <c r="G66" s="28">
        <v>2538</v>
      </c>
    </row>
    <row r="67" spans="1:7" ht="12.75">
      <c r="A67" s="27">
        <v>1987</v>
      </c>
      <c r="B67" s="28">
        <v>4739.5</v>
      </c>
      <c r="C67" s="28">
        <v>6475.1</v>
      </c>
      <c r="E67" s="27" t="s">
        <v>165</v>
      </c>
      <c r="F67" s="28">
        <v>549.4</v>
      </c>
      <c r="G67" s="28">
        <v>2579.1</v>
      </c>
    </row>
    <row r="68" spans="1:7" ht="12.75">
      <c r="A68" s="27">
        <v>1988</v>
      </c>
      <c r="B68" s="28">
        <v>5103.8</v>
      </c>
      <c r="C68" s="28">
        <v>6742.7</v>
      </c>
      <c r="E68" s="27" t="s">
        <v>166</v>
      </c>
      <c r="F68" s="28">
        <v>562.5</v>
      </c>
      <c r="G68" s="28">
        <v>2631.8</v>
      </c>
    </row>
    <row r="69" spans="1:7" ht="12.75">
      <c r="A69" s="27">
        <v>1989</v>
      </c>
      <c r="B69" s="28">
        <v>5484.4</v>
      </c>
      <c r="C69" s="28">
        <v>6981.4</v>
      </c>
      <c r="E69" s="27" t="s">
        <v>167</v>
      </c>
      <c r="F69" s="28">
        <v>576</v>
      </c>
      <c r="G69" s="28">
        <v>2679.1</v>
      </c>
    </row>
    <row r="70" spans="1:7" ht="12.75">
      <c r="A70" s="27">
        <v>1990</v>
      </c>
      <c r="B70" s="28">
        <v>5803.1</v>
      </c>
      <c r="C70" s="28">
        <v>7112.5</v>
      </c>
      <c r="E70" s="27" t="s">
        <v>168</v>
      </c>
      <c r="F70" s="28">
        <v>583.2</v>
      </c>
      <c r="G70" s="28">
        <v>2708.4</v>
      </c>
    </row>
    <row r="71" spans="1:7" ht="12.75">
      <c r="A71" s="27">
        <v>1991</v>
      </c>
      <c r="B71" s="28">
        <v>5995.9</v>
      </c>
      <c r="C71" s="28">
        <v>7100.5</v>
      </c>
      <c r="E71" s="27" t="s">
        <v>169</v>
      </c>
      <c r="F71" s="28">
        <v>590</v>
      </c>
      <c r="G71" s="28">
        <v>2733.3</v>
      </c>
    </row>
    <row r="72" spans="1:7" ht="12.75">
      <c r="A72" s="27">
        <v>1992</v>
      </c>
      <c r="B72" s="28">
        <v>6337.7</v>
      </c>
      <c r="C72" s="28">
        <v>7336.6</v>
      </c>
      <c r="E72" s="27" t="s">
        <v>170</v>
      </c>
      <c r="F72" s="28">
        <v>593.3</v>
      </c>
      <c r="G72" s="28">
        <v>2740</v>
      </c>
    </row>
    <row r="73" spans="1:7" ht="12.75">
      <c r="A73" s="27">
        <v>1993</v>
      </c>
      <c r="B73" s="28">
        <v>6657.4</v>
      </c>
      <c r="C73" s="28">
        <v>7532.7</v>
      </c>
      <c r="E73" s="27" t="s">
        <v>171</v>
      </c>
      <c r="F73" s="28">
        <v>602.4</v>
      </c>
      <c r="G73" s="28">
        <v>2775.9</v>
      </c>
    </row>
    <row r="74" spans="1:7" ht="12.75">
      <c r="A74" s="27">
        <v>1994</v>
      </c>
      <c r="B74" s="28">
        <v>7072.2</v>
      </c>
      <c r="C74" s="28">
        <v>7835.5</v>
      </c>
      <c r="E74" s="27" t="s">
        <v>172</v>
      </c>
      <c r="F74" s="28">
        <v>611.2</v>
      </c>
      <c r="G74" s="28">
        <v>2810.6</v>
      </c>
    </row>
    <row r="75" spans="1:7" ht="12.75">
      <c r="A75" s="27">
        <v>1995</v>
      </c>
      <c r="B75" s="28">
        <v>7397.7</v>
      </c>
      <c r="C75" s="28">
        <v>8031.7</v>
      </c>
      <c r="E75" s="27" t="s">
        <v>173</v>
      </c>
      <c r="F75" s="28">
        <v>623.9</v>
      </c>
      <c r="G75" s="28">
        <v>2863.5</v>
      </c>
    </row>
    <row r="76" spans="1:7" ht="12.75">
      <c r="A76" s="27">
        <v>1996</v>
      </c>
      <c r="B76" s="28">
        <v>7816.9</v>
      </c>
      <c r="C76" s="28">
        <v>8328.9</v>
      </c>
      <c r="E76" s="27" t="s">
        <v>174</v>
      </c>
      <c r="F76" s="28">
        <v>633.5</v>
      </c>
      <c r="G76" s="28">
        <v>2885.8</v>
      </c>
    </row>
    <row r="77" spans="1:7" ht="12.75">
      <c r="A77" s="27">
        <v>1997</v>
      </c>
      <c r="B77" s="28">
        <v>8304.3</v>
      </c>
      <c r="C77" s="28">
        <v>8703.5</v>
      </c>
      <c r="E77" s="27" t="s">
        <v>175</v>
      </c>
      <c r="F77" s="28">
        <v>649.6</v>
      </c>
      <c r="G77" s="28">
        <v>2950.5</v>
      </c>
    </row>
    <row r="78" spans="1:7" ht="12.75">
      <c r="A78" s="27">
        <v>1998</v>
      </c>
      <c r="B78" s="28">
        <v>8747</v>
      </c>
      <c r="C78" s="28">
        <v>9066.9</v>
      </c>
      <c r="E78" s="27" t="s">
        <v>176</v>
      </c>
      <c r="F78" s="28">
        <v>658.8</v>
      </c>
      <c r="G78" s="28">
        <v>2984.8</v>
      </c>
    </row>
    <row r="79" spans="1:7" ht="12.75">
      <c r="A79" s="27">
        <v>1999</v>
      </c>
      <c r="B79" s="28">
        <v>9268.4</v>
      </c>
      <c r="C79" s="28">
        <v>9470.3</v>
      </c>
      <c r="E79" s="27" t="s">
        <v>177</v>
      </c>
      <c r="F79" s="28">
        <v>670.5</v>
      </c>
      <c r="G79" s="28">
        <v>3025.5</v>
      </c>
    </row>
    <row r="80" spans="1:7" ht="12.75">
      <c r="A80" s="27">
        <v>2000</v>
      </c>
      <c r="B80" s="28">
        <v>9817</v>
      </c>
      <c r="C80" s="28">
        <v>9817</v>
      </c>
      <c r="E80" s="27" t="s">
        <v>178</v>
      </c>
      <c r="F80" s="28">
        <v>675.6</v>
      </c>
      <c r="G80" s="28">
        <v>3033.6</v>
      </c>
    </row>
    <row r="81" spans="1:7" ht="12.75">
      <c r="A81" s="27">
        <v>2001</v>
      </c>
      <c r="B81" s="28">
        <v>10128</v>
      </c>
      <c r="C81" s="28">
        <v>9890.7</v>
      </c>
      <c r="E81" s="27" t="s">
        <v>179</v>
      </c>
      <c r="F81" s="28">
        <v>695.7</v>
      </c>
      <c r="G81" s="28">
        <v>3108.2</v>
      </c>
    </row>
    <row r="82" spans="1:7" ht="12.75">
      <c r="A82" s="27">
        <v>2002</v>
      </c>
      <c r="B82" s="28">
        <v>10469.6</v>
      </c>
      <c r="C82" s="28">
        <v>10048.8</v>
      </c>
      <c r="E82" s="27" t="s">
        <v>180</v>
      </c>
      <c r="F82" s="28">
        <v>708.1</v>
      </c>
      <c r="G82" s="28">
        <v>3150.2</v>
      </c>
    </row>
    <row r="83" spans="1:7" ht="12.75">
      <c r="A83" s="27">
        <v>2003</v>
      </c>
      <c r="B83" s="28">
        <v>10960.8</v>
      </c>
      <c r="C83" s="28">
        <v>10301</v>
      </c>
      <c r="E83" s="27" t="s">
        <v>181</v>
      </c>
      <c r="F83" s="28">
        <v>725.2</v>
      </c>
      <c r="G83" s="28">
        <v>3214.1</v>
      </c>
    </row>
    <row r="84" spans="1:7" ht="12.75">
      <c r="A84" s="27">
        <v>2004</v>
      </c>
      <c r="B84" s="28">
        <v>11685.9</v>
      </c>
      <c r="C84" s="28">
        <v>10675.8</v>
      </c>
      <c r="E84" s="27" t="s">
        <v>182</v>
      </c>
      <c r="F84" s="28">
        <v>747.5</v>
      </c>
      <c r="G84" s="28">
        <v>3291.8</v>
      </c>
    </row>
    <row r="85" spans="1:7" ht="12.75">
      <c r="A85" s="27">
        <v>2005</v>
      </c>
      <c r="B85" s="28">
        <v>12421.9</v>
      </c>
      <c r="C85" s="28">
        <v>10989.5</v>
      </c>
      <c r="E85" s="27" t="s">
        <v>183</v>
      </c>
      <c r="F85" s="28">
        <v>770.8</v>
      </c>
      <c r="G85" s="28">
        <v>3372.3</v>
      </c>
    </row>
    <row r="86" spans="1:7" ht="12.75">
      <c r="A86" s="27">
        <v>2006</v>
      </c>
      <c r="B86" s="28">
        <v>13178.4</v>
      </c>
      <c r="C86" s="28">
        <v>11294.8</v>
      </c>
      <c r="E86" s="27" t="s">
        <v>184</v>
      </c>
      <c r="F86" s="28">
        <v>779.9</v>
      </c>
      <c r="G86" s="28">
        <v>3384</v>
      </c>
    </row>
    <row r="87" spans="1:7" ht="12.75">
      <c r="A87" s="27">
        <v>2007</v>
      </c>
      <c r="B87" s="28">
        <v>13807.5</v>
      </c>
      <c r="C87" s="28">
        <v>11523.9</v>
      </c>
      <c r="E87" s="27" t="s">
        <v>185</v>
      </c>
      <c r="F87" s="28">
        <v>793.4</v>
      </c>
      <c r="G87" s="28">
        <v>3406.3</v>
      </c>
    </row>
    <row r="88" spans="5:7" ht="12.75">
      <c r="E88" s="27" t="s">
        <v>186</v>
      </c>
      <c r="F88" s="28">
        <v>807.1</v>
      </c>
      <c r="G88" s="28">
        <v>3433.7</v>
      </c>
    </row>
    <row r="89" spans="5:7" ht="12.75">
      <c r="E89" s="27" t="s">
        <v>187</v>
      </c>
      <c r="F89" s="28">
        <v>817.9</v>
      </c>
      <c r="G89" s="28">
        <v>3464.1</v>
      </c>
    </row>
    <row r="90" spans="5:7" ht="12.75">
      <c r="E90" s="27" t="s">
        <v>188</v>
      </c>
      <c r="F90" s="28">
        <v>822.5</v>
      </c>
      <c r="G90" s="28">
        <v>3464.3</v>
      </c>
    </row>
    <row r="91" spans="5:7" ht="12.75">
      <c r="E91" s="27" t="s">
        <v>189</v>
      </c>
      <c r="F91" s="28">
        <v>837.1</v>
      </c>
      <c r="G91" s="28">
        <v>3491.8</v>
      </c>
    </row>
    <row r="92" spans="5:7" ht="12.75">
      <c r="E92" s="27" t="s">
        <v>190</v>
      </c>
      <c r="F92" s="28">
        <v>852.8</v>
      </c>
      <c r="G92" s="28">
        <v>3518.2</v>
      </c>
    </row>
    <row r="93" spans="5:7" ht="12.75">
      <c r="E93" s="27" t="s">
        <v>191</v>
      </c>
      <c r="F93" s="28">
        <v>879.9</v>
      </c>
      <c r="G93" s="28">
        <v>3590.7</v>
      </c>
    </row>
    <row r="94" spans="5:7" ht="12.75">
      <c r="E94" s="27" t="s">
        <v>192</v>
      </c>
      <c r="F94" s="28">
        <v>904.2</v>
      </c>
      <c r="G94" s="28">
        <v>3651.6</v>
      </c>
    </row>
    <row r="95" spans="5:7" ht="12.75">
      <c r="E95" s="27" t="s">
        <v>193</v>
      </c>
      <c r="F95" s="28">
        <v>919.4</v>
      </c>
      <c r="G95" s="28">
        <v>3676.5</v>
      </c>
    </row>
    <row r="96" spans="5:7" ht="12.75">
      <c r="E96" s="27" t="s">
        <v>194</v>
      </c>
      <c r="F96" s="28">
        <v>936.3</v>
      </c>
      <c r="G96" s="28">
        <v>3692</v>
      </c>
    </row>
    <row r="97" spans="5:7" ht="12.75">
      <c r="E97" s="27" t="s">
        <v>195</v>
      </c>
      <c r="F97" s="28">
        <v>961</v>
      </c>
      <c r="G97" s="28">
        <v>3750.2</v>
      </c>
    </row>
    <row r="98" spans="5:7" ht="12.75">
      <c r="E98" s="27" t="s">
        <v>196</v>
      </c>
      <c r="F98" s="28">
        <v>976.3</v>
      </c>
      <c r="G98" s="28">
        <v>3760.9</v>
      </c>
    </row>
    <row r="99" spans="5:7" ht="12.75">
      <c r="E99" s="27" t="s">
        <v>197</v>
      </c>
      <c r="F99" s="28">
        <v>996.5</v>
      </c>
      <c r="G99" s="28">
        <v>3784.2</v>
      </c>
    </row>
    <row r="100" spans="5:7" ht="12.75">
      <c r="E100" s="27" t="s">
        <v>198</v>
      </c>
      <c r="F100" s="28">
        <v>1004.6</v>
      </c>
      <c r="G100" s="28">
        <v>3766.3</v>
      </c>
    </row>
    <row r="101" spans="5:7" ht="12.75">
      <c r="E101" s="27" t="s">
        <v>199</v>
      </c>
      <c r="F101" s="28">
        <v>1017.3</v>
      </c>
      <c r="G101" s="28">
        <v>3760</v>
      </c>
    </row>
    <row r="102" spans="5:7" ht="12.75">
      <c r="E102" s="27" t="s">
        <v>200</v>
      </c>
      <c r="F102" s="28">
        <v>1033.2</v>
      </c>
      <c r="G102" s="28">
        <v>3767.1</v>
      </c>
    </row>
    <row r="103" spans="5:7" ht="12.75">
      <c r="E103" s="27" t="s">
        <v>201</v>
      </c>
      <c r="F103" s="28">
        <v>1050.7</v>
      </c>
      <c r="G103" s="28">
        <v>3800.5</v>
      </c>
    </row>
    <row r="104" spans="5:7" ht="12.75">
      <c r="E104" s="27" t="s">
        <v>202</v>
      </c>
      <c r="F104" s="28">
        <v>1052.9</v>
      </c>
      <c r="G104" s="28">
        <v>3759.8</v>
      </c>
    </row>
    <row r="105" spans="5:7" ht="12.75">
      <c r="E105" s="27" t="s">
        <v>203</v>
      </c>
      <c r="F105" s="28">
        <v>1098.3</v>
      </c>
      <c r="G105" s="28">
        <v>3864.1</v>
      </c>
    </row>
    <row r="106" spans="5:7" ht="12.75">
      <c r="E106" s="27" t="s">
        <v>204</v>
      </c>
      <c r="F106" s="28">
        <v>1119.1</v>
      </c>
      <c r="G106" s="28">
        <v>3885.9</v>
      </c>
    </row>
    <row r="107" spans="5:7" ht="12.75">
      <c r="E107" s="27" t="s">
        <v>205</v>
      </c>
      <c r="F107" s="28">
        <v>1139.3</v>
      </c>
      <c r="G107" s="28">
        <v>3916.7</v>
      </c>
    </row>
    <row r="108" spans="5:7" ht="12.75">
      <c r="E108" s="27" t="s">
        <v>206</v>
      </c>
      <c r="F108" s="28">
        <v>1151.7</v>
      </c>
      <c r="G108" s="28">
        <v>3927.9</v>
      </c>
    </row>
    <row r="109" spans="5:7" ht="12.75">
      <c r="E109" s="27" t="s">
        <v>207</v>
      </c>
      <c r="F109" s="28">
        <v>1190.6</v>
      </c>
      <c r="G109" s="28">
        <v>3997.7</v>
      </c>
    </row>
    <row r="110" spans="5:7" ht="12.75">
      <c r="E110" s="27" t="s">
        <v>208</v>
      </c>
      <c r="F110" s="28">
        <v>1225.9</v>
      </c>
      <c r="G110" s="28">
        <v>4092.1</v>
      </c>
    </row>
    <row r="111" spans="5:7" ht="12.75">
      <c r="E111" s="27" t="s">
        <v>209</v>
      </c>
      <c r="F111" s="28">
        <v>1249.7</v>
      </c>
      <c r="G111" s="28">
        <v>4131.1</v>
      </c>
    </row>
    <row r="112" spans="5:7" ht="12.75">
      <c r="E112" s="27" t="s">
        <v>210</v>
      </c>
      <c r="F112" s="28">
        <v>1287</v>
      </c>
      <c r="G112" s="28">
        <v>4198.7</v>
      </c>
    </row>
    <row r="113" spans="5:7" ht="12.75">
      <c r="E113" s="27" t="s">
        <v>211</v>
      </c>
      <c r="F113" s="28">
        <v>1335.5</v>
      </c>
      <c r="G113" s="28">
        <v>4305.3</v>
      </c>
    </row>
    <row r="114" spans="5:7" ht="12.75">
      <c r="E114" s="27" t="s">
        <v>212</v>
      </c>
      <c r="F114" s="28">
        <v>1371.9</v>
      </c>
      <c r="G114" s="28">
        <v>4355.1</v>
      </c>
    </row>
    <row r="115" spans="5:7" ht="12.75">
      <c r="E115" s="27" t="s">
        <v>213</v>
      </c>
      <c r="F115" s="28">
        <v>1391.2</v>
      </c>
      <c r="G115" s="28">
        <v>4331.9</v>
      </c>
    </row>
    <row r="116" spans="5:7" ht="12.75">
      <c r="E116" s="27" t="s">
        <v>214</v>
      </c>
      <c r="F116" s="28">
        <v>1432.3</v>
      </c>
      <c r="G116" s="28">
        <v>4373.3</v>
      </c>
    </row>
    <row r="117" spans="5:7" ht="12.75">
      <c r="E117" s="27" t="s">
        <v>215</v>
      </c>
      <c r="F117" s="28">
        <v>1447</v>
      </c>
      <c r="G117" s="28">
        <v>4335.4</v>
      </c>
    </row>
    <row r="118" spans="5:7" ht="12.75">
      <c r="E118" s="27" t="s">
        <v>216</v>
      </c>
      <c r="F118" s="28">
        <v>1485.3</v>
      </c>
      <c r="G118" s="28">
        <v>4347.9</v>
      </c>
    </row>
    <row r="119" spans="5:7" ht="12.75">
      <c r="E119" s="27" t="s">
        <v>217</v>
      </c>
      <c r="F119" s="28">
        <v>1514.2</v>
      </c>
      <c r="G119" s="28">
        <v>4305.8</v>
      </c>
    </row>
    <row r="120" spans="5:7" ht="12.75">
      <c r="E120" s="27" t="s">
        <v>218</v>
      </c>
      <c r="F120" s="28">
        <v>1553.4</v>
      </c>
      <c r="G120" s="28">
        <v>4288.9</v>
      </c>
    </row>
    <row r="121" spans="5:7" ht="12.75">
      <c r="E121" s="27" t="s">
        <v>219</v>
      </c>
      <c r="F121" s="28">
        <v>1570</v>
      </c>
      <c r="G121" s="28">
        <v>4237.6</v>
      </c>
    </row>
    <row r="122" spans="5:7" ht="12.75">
      <c r="E122" s="27" t="s">
        <v>220</v>
      </c>
      <c r="F122" s="28">
        <v>1605.6</v>
      </c>
      <c r="G122" s="28">
        <v>4268.6</v>
      </c>
    </row>
    <row r="123" spans="5:7" ht="12.75">
      <c r="E123" s="27" t="s">
        <v>221</v>
      </c>
      <c r="F123" s="28">
        <v>1663.1</v>
      </c>
      <c r="G123" s="28">
        <v>4340.9</v>
      </c>
    </row>
    <row r="124" spans="5:7" ht="12.75">
      <c r="E124" s="27" t="s">
        <v>222</v>
      </c>
      <c r="F124" s="28">
        <v>1714.6</v>
      </c>
      <c r="G124" s="28">
        <v>4397.8</v>
      </c>
    </row>
    <row r="125" spans="5:7" ht="12.75">
      <c r="E125" s="27" t="s">
        <v>223</v>
      </c>
      <c r="F125" s="28">
        <v>1772.6</v>
      </c>
      <c r="G125" s="28">
        <v>4496.8</v>
      </c>
    </row>
    <row r="126" spans="5:7" ht="12.75">
      <c r="E126" s="27" t="s">
        <v>224</v>
      </c>
      <c r="F126" s="28">
        <v>1804.9</v>
      </c>
      <c r="G126" s="28">
        <v>4530.3</v>
      </c>
    </row>
    <row r="127" spans="5:7" ht="12.75">
      <c r="E127" s="27" t="s">
        <v>225</v>
      </c>
      <c r="F127" s="28">
        <v>1838.3</v>
      </c>
      <c r="G127" s="28">
        <v>4552</v>
      </c>
    </row>
    <row r="128" spans="5:7" ht="12.75">
      <c r="E128" s="27" t="s">
        <v>226</v>
      </c>
      <c r="F128" s="28">
        <v>1885.3</v>
      </c>
      <c r="G128" s="28">
        <v>4584.6</v>
      </c>
    </row>
    <row r="129" spans="5:7" ht="12.75">
      <c r="E129" s="27" t="s">
        <v>227</v>
      </c>
      <c r="F129" s="28">
        <v>1939.3</v>
      </c>
      <c r="G129" s="28">
        <v>4640</v>
      </c>
    </row>
    <row r="130" spans="5:7" ht="12.75">
      <c r="E130" s="27" t="s">
        <v>228</v>
      </c>
      <c r="F130" s="28">
        <v>2006</v>
      </c>
      <c r="G130" s="28">
        <v>4731.1</v>
      </c>
    </row>
    <row r="131" spans="5:7" ht="12.75">
      <c r="E131" s="27" t="s">
        <v>229</v>
      </c>
      <c r="F131" s="28">
        <v>2066.8</v>
      </c>
      <c r="G131" s="28">
        <v>4815.8</v>
      </c>
    </row>
    <row r="132" spans="5:7" ht="12.75">
      <c r="E132" s="27" t="s">
        <v>230</v>
      </c>
      <c r="F132" s="28">
        <v>2111.6</v>
      </c>
      <c r="G132" s="28">
        <v>4815.3</v>
      </c>
    </row>
    <row r="133" spans="5:7" ht="12.75">
      <c r="E133" s="27" t="s">
        <v>231</v>
      </c>
      <c r="F133" s="28">
        <v>2150</v>
      </c>
      <c r="G133" s="28">
        <v>4830.8</v>
      </c>
    </row>
    <row r="134" spans="5:7" ht="12.75">
      <c r="E134" s="27" t="s">
        <v>232</v>
      </c>
      <c r="F134" s="28">
        <v>2275.6</v>
      </c>
      <c r="G134" s="28">
        <v>5021.2</v>
      </c>
    </row>
    <row r="135" spans="5:7" ht="12.75">
      <c r="E135" s="27" t="s">
        <v>233</v>
      </c>
      <c r="F135" s="28">
        <v>2336.2</v>
      </c>
      <c r="G135" s="28">
        <v>5070.7</v>
      </c>
    </row>
    <row r="136" spans="5:7" ht="12.75">
      <c r="E136" s="27" t="s">
        <v>234</v>
      </c>
      <c r="F136" s="28">
        <v>2417</v>
      </c>
      <c r="G136" s="28">
        <v>5137.4</v>
      </c>
    </row>
    <row r="137" spans="5:7" ht="12.75">
      <c r="E137" s="27" t="s">
        <v>235</v>
      </c>
      <c r="F137" s="28">
        <v>2464.4</v>
      </c>
      <c r="G137" s="28">
        <v>5147.4</v>
      </c>
    </row>
    <row r="138" spans="5:7" ht="12.75">
      <c r="E138" s="27" t="s">
        <v>236</v>
      </c>
      <c r="F138" s="28">
        <v>2527.6</v>
      </c>
      <c r="G138" s="28">
        <v>5152.3</v>
      </c>
    </row>
    <row r="139" spans="5:7" ht="12.75">
      <c r="E139" s="27" t="s">
        <v>237</v>
      </c>
      <c r="F139" s="28">
        <v>2600.7</v>
      </c>
      <c r="G139" s="28">
        <v>5189.4</v>
      </c>
    </row>
    <row r="140" spans="5:7" ht="12.75">
      <c r="E140" s="27" t="s">
        <v>238</v>
      </c>
      <c r="F140" s="28">
        <v>2660.5</v>
      </c>
      <c r="G140" s="28">
        <v>5204.7</v>
      </c>
    </row>
    <row r="141" spans="5:7" ht="12.75">
      <c r="E141" s="27" t="s">
        <v>239</v>
      </c>
      <c r="F141" s="28">
        <v>2725.3</v>
      </c>
      <c r="G141" s="28">
        <v>5221.3</v>
      </c>
    </row>
    <row r="142" spans="5:7" ht="12.75">
      <c r="E142" s="27" t="s">
        <v>240</v>
      </c>
      <c r="F142" s="28">
        <v>2729.3</v>
      </c>
      <c r="G142" s="28">
        <v>5115.9</v>
      </c>
    </row>
    <row r="143" spans="5:7" ht="12.75">
      <c r="E143" s="27" t="s">
        <v>241</v>
      </c>
      <c r="F143" s="28">
        <v>2786.6</v>
      </c>
      <c r="G143" s="28">
        <v>5107.4</v>
      </c>
    </row>
    <row r="144" spans="5:7" ht="12.75">
      <c r="E144" s="27" t="s">
        <v>242</v>
      </c>
      <c r="F144" s="28">
        <v>2916.9</v>
      </c>
      <c r="G144" s="28">
        <v>5202.1</v>
      </c>
    </row>
    <row r="145" spans="5:7" ht="12.75">
      <c r="E145" s="27" t="s">
        <v>243</v>
      </c>
      <c r="F145" s="28">
        <v>3052.7</v>
      </c>
      <c r="G145" s="28">
        <v>5307.5</v>
      </c>
    </row>
    <row r="146" spans="5:7" ht="12.75">
      <c r="E146" s="27" t="s">
        <v>244</v>
      </c>
      <c r="F146" s="28">
        <v>3085.9</v>
      </c>
      <c r="G146" s="28">
        <v>5266.1</v>
      </c>
    </row>
    <row r="147" spans="5:7" ht="12.75">
      <c r="E147" s="27" t="s">
        <v>245</v>
      </c>
      <c r="F147" s="28">
        <v>3178.7</v>
      </c>
      <c r="G147" s="28">
        <v>5329.8</v>
      </c>
    </row>
    <row r="148" spans="5:7" ht="12.75">
      <c r="E148" s="27" t="s">
        <v>246</v>
      </c>
      <c r="F148" s="28">
        <v>3196.4</v>
      </c>
      <c r="G148" s="28">
        <v>5263.4</v>
      </c>
    </row>
    <row r="149" spans="5:7" ht="12.75">
      <c r="E149" s="27" t="s">
        <v>247</v>
      </c>
      <c r="F149" s="28">
        <v>3186.8</v>
      </c>
      <c r="G149" s="28">
        <v>5177.1</v>
      </c>
    </row>
    <row r="150" spans="5:7" ht="12.75">
      <c r="E150" s="27" t="s">
        <v>248</v>
      </c>
      <c r="F150" s="28">
        <v>3242.7</v>
      </c>
      <c r="G150" s="28">
        <v>5204.9</v>
      </c>
    </row>
    <row r="151" spans="5:7" ht="12.75">
      <c r="E151" s="27" t="s">
        <v>249</v>
      </c>
      <c r="F151" s="28">
        <v>3276.2</v>
      </c>
      <c r="G151" s="28">
        <v>5185.2</v>
      </c>
    </row>
    <row r="152" spans="5:7" ht="12.75">
      <c r="E152" s="27" t="s">
        <v>250</v>
      </c>
      <c r="F152" s="28">
        <v>3314.4</v>
      </c>
      <c r="G152" s="28">
        <v>5189.8</v>
      </c>
    </row>
    <row r="153" spans="5:7" ht="12.75">
      <c r="E153" s="27" t="s">
        <v>251</v>
      </c>
      <c r="F153" s="28">
        <v>3382.9</v>
      </c>
      <c r="G153" s="28">
        <v>5253.8</v>
      </c>
    </row>
    <row r="154" spans="5:7" ht="12.75">
      <c r="E154" s="27" t="s">
        <v>252</v>
      </c>
      <c r="F154" s="28">
        <v>3484.1</v>
      </c>
      <c r="G154" s="28">
        <v>5372.3</v>
      </c>
    </row>
    <row r="155" spans="5:7" ht="12.75">
      <c r="E155" s="27" t="s">
        <v>253</v>
      </c>
      <c r="F155" s="28">
        <v>3589.3</v>
      </c>
      <c r="G155" s="28">
        <v>5478.4</v>
      </c>
    </row>
    <row r="156" spans="5:7" ht="12.75">
      <c r="E156" s="27" t="s">
        <v>254</v>
      </c>
      <c r="F156" s="28">
        <v>3690.4</v>
      </c>
      <c r="G156" s="28">
        <v>5590.5</v>
      </c>
    </row>
    <row r="157" spans="5:7" ht="12.75">
      <c r="E157" s="27" t="s">
        <v>255</v>
      </c>
      <c r="F157" s="28">
        <v>3809.6</v>
      </c>
      <c r="G157" s="28">
        <v>5699.8</v>
      </c>
    </row>
    <row r="158" spans="5:7" ht="12.75">
      <c r="E158" s="27" t="s">
        <v>256</v>
      </c>
      <c r="F158" s="28">
        <v>3908.6</v>
      </c>
      <c r="G158" s="28">
        <v>5797.9</v>
      </c>
    </row>
    <row r="159" spans="5:7" ht="12.75">
      <c r="E159" s="27" t="s">
        <v>257</v>
      </c>
      <c r="F159" s="28">
        <v>3978.2</v>
      </c>
      <c r="G159" s="28">
        <v>5854.3</v>
      </c>
    </row>
    <row r="160" spans="5:7" ht="12.75">
      <c r="E160" s="27" t="s">
        <v>258</v>
      </c>
      <c r="F160" s="28">
        <v>4036.3</v>
      </c>
      <c r="G160" s="28">
        <v>5902.4</v>
      </c>
    </row>
    <row r="161" spans="5:7" ht="12.75">
      <c r="E161" s="27" t="s">
        <v>259</v>
      </c>
      <c r="F161" s="28">
        <v>4119.5</v>
      </c>
      <c r="G161" s="28">
        <v>5956.9</v>
      </c>
    </row>
    <row r="162" spans="5:7" ht="12.75">
      <c r="E162" s="27" t="s">
        <v>260</v>
      </c>
      <c r="F162" s="28">
        <v>4178.4</v>
      </c>
      <c r="G162" s="28">
        <v>6007.8</v>
      </c>
    </row>
    <row r="163" spans="5:7" ht="12.75">
      <c r="E163" s="27" t="s">
        <v>261</v>
      </c>
      <c r="F163" s="28">
        <v>4261.3</v>
      </c>
      <c r="G163" s="28">
        <v>6101.7</v>
      </c>
    </row>
    <row r="164" spans="5:7" ht="12.75">
      <c r="E164" s="27" t="s">
        <v>262</v>
      </c>
      <c r="F164" s="28">
        <v>4321.8</v>
      </c>
      <c r="G164" s="28">
        <v>6148.6</v>
      </c>
    </row>
    <row r="165" spans="5:7" ht="12.75">
      <c r="E165" s="27" t="s">
        <v>263</v>
      </c>
      <c r="F165" s="28">
        <v>4385.6</v>
      </c>
      <c r="G165" s="28">
        <v>6207.4</v>
      </c>
    </row>
    <row r="166" spans="5:7" ht="12.75">
      <c r="E166" s="27" t="s">
        <v>264</v>
      </c>
      <c r="F166" s="28">
        <v>4425.7</v>
      </c>
      <c r="G166" s="28">
        <v>6232</v>
      </c>
    </row>
    <row r="167" spans="5:7" ht="12.75">
      <c r="E167" s="27" t="s">
        <v>265</v>
      </c>
      <c r="F167" s="28">
        <v>4493.9</v>
      </c>
      <c r="G167" s="28">
        <v>6291.7</v>
      </c>
    </row>
    <row r="168" spans="5:7" ht="12.75">
      <c r="E168" s="27" t="s">
        <v>266</v>
      </c>
      <c r="F168" s="28">
        <v>4546.1</v>
      </c>
      <c r="G168" s="28">
        <v>6323.4</v>
      </c>
    </row>
    <row r="169" spans="5:7" ht="12.75">
      <c r="E169" s="27" t="s">
        <v>267</v>
      </c>
      <c r="F169" s="28">
        <v>4613.8</v>
      </c>
      <c r="G169" s="28">
        <v>6365</v>
      </c>
    </row>
    <row r="170" spans="5:7" ht="12.75">
      <c r="E170" s="27" t="s">
        <v>268</v>
      </c>
      <c r="F170" s="28">
        <v>4690</v>
      </c>
      <c r="G170" s="28">
        <v>6435</v>
      </c>
    </row>
    <row r="171" spans="5:7" ht="12.75">
      <c r="E171" s="27" t="s">
        <v>269</v>
      </c>
      <c r="F171" s="28">
        <v>4767.8</v>
      </c>
      <c r="G171" s="28">
        <v>6493.4</v>
      </c>
    </row>
    <row r="172" spans="5:7" ht="12.75">
      <c r="E172" s="27" t="s">
        <v>270</v>
      </c>
      <c r="F172" s="28">
        <v>4886.3</v>
      </c>
      <c r="G172" s="28">
        <v>6606.8</v>
      </c>
    </row>
    <row r="173" spans="5:7" ht="12.75">
      <c r="E173" s="27" t="s">
        <v>271</v>
      </c>
      <c r="F173" s="28">
        <v>4951.9</v>
      </c>
      <c r="G173" s="28">
        <v>6639.1</v>
      </c>
    </row>
    <row r="174" spans="5:7" ht="12.75">
      <c r="E174" s="27" t="s">
        <v>272</v>
      </c>
      <c r="F174" s="28">
        <v>5062.8</v>
      </c>
      <c r="G174" s="28">
        <v>6723.5</v>
      </c>
    </row>
    <row r="175" spans="5:7" ht="12.75">
      <c r="E175" s="27" t="s">
        <v>273</v>
      </c>
      <c r="F175" s="28">
        <v>5146.6</v>
      </c>
      <c r="G175" s="28">
        <v>6759.4</v>
      </c>
    </row>
    <row r="176" spans="5:7" ht="12.75">
      <c r="E176" s="27" t="s">
        <v>274</v>
      </c>
      <c r="F176" s="28">
        <v>5253.7</v>
      </c>
      <c r="G176" s="28">
        <v>6848.6</v>
      </c>
    </row>
    <row r="177" spans="5:7" ht="12.75">
      <c r="E177" s="27" t="s">
        <v>275</v>
      </c>
      <c r="F177" s="28">
        <v>5367.1</v>
      </c>
      <c r="G177" s="28">
        <v>6918.1</v>
      </c>
    </row>
    <row r="178" spans="5:7" ht="12.75">
      <c r="E178" s="27" t="s">
        <v>276</v>
      </c>
      <c r="F178" s="28">
        <v>5454.1</v>
      </c>
      <c r="G178" s="28">
        <v>6963.5</v>
      </c>
    </row>
    <row r="179" spans="5:7" ht="12.75">
      <c r="E179" s="27" t="s">
        <v>277</v>
      </c>
      <c r="F179" s="28">
        <v>5531.9</v>
      </c>
      <c r="G179" s="28">
        <v>7013.1</v>
      </c>
    </row>
    <row r="180" spans="5:7" ht="12.75">
      <c r="E180" s="27" t="s">
        <v>278</v>
      </c>
      <c r="F180" s="28">
        <v>5584.3</v>
      </c>
      <c r="G180" s="28">
        <v>7030.9</v>
      </c>
    </row>
    <row r="181" spans="5:7" ht="12.75">
      <c r="E181" s="27" t="s">
        <v>279</v>
      </c>
      <c r="F181" s="28">
        <v>5716.4</v>
      </c>
      <c r="G181" s="28">
        <v>7112.1</v>
      </c>
    </row>
    <row r="182" spans="5:7" ht="12.75">
      <c r="E182" s="27" t="s">
        <v>280</v>
      </c>
      <c r="F182" s="28">
        <v>5797.7</v>
      </c>
      <c r="G182" s="28">
        <v>7130.3</v>
      </c>
    </row>
    <row r="183" spans="5:7" ht="12.75">
      <c r="E183" s="27" t="s">
        <v>281</v>
      </c>
      <c r="F183" s="28">
        <v>5849.4</v>
      </c>
      <c r="G183" s="28">
        <v>7130.8</v>
      </c>
    </row>
    <row r="184" spans="5:7" ht="12.75">
      <c r="E184" s="27" t="s">
        <v>282</v>
      </c>
      <c r="F184" s="28">
        <v>5848.8</v>
      </c>
      <c r="G184" s="28">
        <v>7076.9</v>
      </c>
    </row>
    <row r="185" spans="5:7" ht="12.75">
      <c r="E185" s="27" t="s">
        <v>283</v>
      </c>
      <c r="F185" s="28">
        <v>5888</v>
      </c>
      <c r="G185" s="28">
        <v>7040.8</v>
      </c>
    </row>
    <row r="186" spans="5:7" ht="12.75">
      <c r="E186" s="27" t="s">
        <v>284</v>
      </c>
      <c r="F186" s="28">
        <v>5964.3</v>
      </c>
      <c r="G186" s="28">
        <v>7086.5</v>
      </c>
    </row>
    <row r="187" spans="5:7" ht="12.75">
      <c r="E187" s="27" t="s">
        <v>285</v>
      </c>
      <c r="F187" s="28">
        <v>6035.6</v>
      </c>
      <c r="G187" s="28">
        <v>7120.7</v>
      </c>
    </row>
    <row r="188" spans="5:7" ht="12.75">
      <c r="E188" s="27" t="s">
        <v>286</v>
      </c>
      <c r="F188" s="28">
        <v>6095.8</v>
      </c>
      <c r="G188" s="28">
        <v>7154.1</v>
      </c>
    </row>
    <row r="189" spans="5:7" ht="12.75">
      <c r="E189" s="27" t="s">
        <v>287</v>
      </c>
      <c r="F189" s="28">
        <v>6196.1</v>
      </c>
      <c r="G189" s="28">
        <v>7228.2</v>
      </c>
    </row>
    <row r="190" spans="5:7" ht="12.75">
      <c r="E190" s="27" t="s">
        <v>288</v>
      </c>
      <c r="F190" s="28">
        <v>6290.1</v>
      </c>
      <c r="G190" s="28">
        <v>7297.9</v>
      </c>
    </row>
    <row r="191" spans="5:7" ht="12.75">
      <c r="E191" s="27" t="s">
        <v>289</v>
      </c>
      <c r="F191" s="28">
        <v>6380.5</v>
      </c>
      <c r="G191" s="28">
        <v>7369.5</v>
      </c>
    </row>
    <row r="192" spans="5:7" ht="12.75">
      <c r="E192" s="27" t="s">
        <v>290</v>
      </c>
      <c r="F192" s="28">
        <v>6484.3</v>
      </c>
      <c r="G192" s="28">
        <v>7450.7</v>
      </c>
    </row>
    <row r="193" spans="5:7" ht="12.75">
      <c r="E193" s="27" t="s">
        <v>291</v>
      </c>
      <c r="F193" s="28">
        <v>6542.7</v>
      </c>
      <c r="G193" s="28">
        <v>7459.7</v>
      </c>
    </row>
    <row r="194" spans="5:7" ht="12.75">
      <c r="E194" s="27" t="s">
        <v>292</v>
      </c>
      <c r="F194" s="28">
        <v>6612.1</v>
      </c>
      <c r="G194" s="28">
        <v>7497.5</v>
      </c>
    </row>
    <row r="195" spans="5:7" ht="12.75">
      <c r="E195" s="27" t="s">
        <v>293</v>
      </c>
      <c r="F195" s="28">
        <v>6674.6</v>
      </c>
      <c r="G195" s="28">
        <v>7536</v>
      </c>
    </row>
    <row r="196" spans="5:7" ht="12.75">
      <c r="E196" s="27" t="s">
        <v>294</v>
      </c>
      <c r="F196" s="28">
        <v>6800.2</v>
      </c>
      <c r="G196" s="28">
        <v>7637.4</v>
      </c>
    </row>
    <row r="197" spans="5:7" ht="12.75">
      <c r="E197" s="27" t="s">
        <v>295</v>
      </c>
      <c r="F197" s="28">
        <v>6911</v>
      </c>
      <c r="G197" s="28">
        <v>7715.1</v>
      </c>
    </row>
    <row r="198" spans="5:7" ht="12.75">
      <c r="E198" s="27" t="s">
        <v>296</v>
      </c>
      <c r="F198" s="28">
        <v>7030.6</v>
      </c>
      <c r="G198" s="28">
        <v>7815.7</v>
      </c>
    </row>
    <row r="199" spans="5:7" ht="12.75">
      <c r="E199" s="27" t="s">
        <v>297</v>
      </c>
      <c r="F199" s="28">
        <v>7115.1</v>
      </c>
      <c r="G199" s="28">
        <v>7859.5</v>
      </c>
    </row>
    <row r="200" spans="5:7" ht="12.75">
      <c r="E200" s="27" t="s">
        <v>298</v>
      </c>
      <c r="F200" s="28">
        <v>7232.2</v>
      </c>
      <c r="G200" s="28">
        <v>7951.6</v>
      </c>
    </row>
    <row r="201" spans="5:7" ht="12.75">
      <c r="E201" s="27" t="s">
        <v>299</v>
      </c>
      <c r="F201" s="28">
        <v>7298.3</v>
      </c>
      <c r="G201" s="28">
        <v>7973.7</v>
      </c>
    </row>
    <row r="202" spans="5:7" ht="12.75">
      <c r="E202" s="27" t="s">
        <v>300</v>
      </c>
      <c r="F202" s="28">
        <v>7337.7</v>
      </c>
      <c r="G202" s="28">
        <v>7988</v>
      </c>
    </row>
    <row r="203" spans="5:7" ht="12.75">
      <c r="E203" s="27" t="s">
        <v>301</v>
      </c>
      <c r="F203" s="28">
        <v>7432.1</v>
      </c>
      <c r="G203" s="28">
        <v>8053.1</v>
      </c>
    </row>
    <row r="204" spans="5:7" ht="12.75">
      <c r="E204" s="27" t="s">
        <v>302</v>
      </c>
      <c r="F204" s="28">
        <v>7522.5</v>
      </c>
      <c r="G204" s="28">
        <v>8112</v>
      </c>
    </row>
    <row r="205" spans="5:7" ht="12.75">
      <c r="E205" s="27" t="s">
        <v>303</v>
      </c>
      <c r="F205" s="28">
        <v>7624.1</v>
      </c>
      <c r="G205" s="28">
        <v>8169.2</v>
      </c>
    </row>
    <row r="206" spans="5:7" ht="12.75">
      <c r="E206" s="27" t="s">
        <v>304</v>
      </c>
      <c r="F206" s="28">
        <v>7776.6</v>
      </c>
      <c r="G206" s="28">
        <v>8303.1</v>
      </c>
    </row>
    <row r="207" spans="5:7" ht="12.75">
      <c r="E207" s="27" t="s">
        <v>305</v>
      </c>
      <c r="F207" s="28">
        <v>7866.2</v>
      </c>
      <c r="G207" s="28">
        <v>8372.7</v>
      </c>
    </row>
    <row r="208" spans="5:7" ht="12.75">
      <c r="E208" s="27" t="s">
        <v>306</v>
      </c>
      <c r="F208" s="28">
        <v>8000.4</v>
      </c>
      <c r="G208" s="28">
        <v>8470.6</v>
      </c>
    </row>
    <row r="209" spans="5:7" ht="12.75">
      <c r="E209" s="27" t="s">
        <v>307</v>
      </c>
      <c r="F209" s="28">
        <v>8113.8</v>
      </c>
      <c r="G209" s="28">
        <v>8536.1</v>
      </c>
    </row>
    <row r="210" spans="5:7" ht="12.75">
      <c r="E210" s="27" t="s">
        <v>308</v>
      </c>
      <c r="F210" s="28">
        <v>8250.4</v>
      </c>
      <c r="G210" s="28">
        <v>8665.8</v>
      </c>
    </row>
    <row r="211" spans="5:7" ht="12.75">
      <c r="E211" s="27" t="s">
        <v>309</v>
      </c>
      <c r="F211" s="28">
        <v>8381.9</v>
      </c>
      <c r="G211" s="28">
        <v>8773.7</v>
      </c>
    </row>
    <row r="212" spans="5:7" ht="12.75">
      <c r="E212" s="27" t="s">
        <v>310</v>
      </c>
      <c r="F212" s="28">
        <v>8471.2</v>
      </c>
      <c r="G212" s="28">
        <v>8838.4</v>
      </c>
    </row>
    <row r="213" spans="5:7" ht="12.75">
      <c r="E213" s="27" t="s">
        <v>311</v>
      </c>
      <c r="F213" s="28">
        <v>8586.7</v>
      </c>
      <c r="G213" s="28">
        <v>8936.2</v>
      </c>
    </row>
    <row r="214" spans="5:7" ht="12.75">
      <c r="E214" s="27" t="s">
        <v>312</v>
      </c>
      <c r="F214" s="28">
        <v>8657.9</v>
      </c>
      <c r="G214" s="28">
        <v>8995.3</v>
      </c>
    </row>
    <row r="215" spans="5:7" ht="12.75">
      <c r="E215" s="27" t="s">
        <v>313</v>
      </c>
      <c r="F215" s="28">
        <v>8789.5</v>
      </c>
      <c r="G215" s="28">
        <v>9098.9</v>
      </c>
    </row>
    <row r="216" spans="5:7" ht="12.75">
      <c r="E216" s="27" t="s">
        <v>314</v>
      </c>
      <c r="F216" s="28">
        <v>8953.8</v>
      </c>
      <c r="G216" s="28">
        <v>9237.1</v>
      </c>
    </row>
    <row r="217" spans="5:7" ht="12.75">
      <c r="E217" s="27" t="s">
        <v>315</v>
      </c>
      <c r="F217" s="28">
        <v>9066.6</v>
      </c>
      <c r="G217" s="28">
        <v>9315.5</v>
      </c>
    </row>
    <row r="218" spans="5:7" ht="12.75">
      <c r="E218" s="27" t="s">
        <v>316</v>
      </c>
      <c r="F218" s="28">
        <v>9174.1</v>
      </c>
      <c r="G218" s="28">
        <v>9392.6</v>
      </c>
    </row>
    <row r="219" spans="5:7" ht="12.75">
      <c r="E219" s="27" t="s">
        <v>317</v>
      </c>
      <c r="F219" s="28">
        <v>9313.5</v>
      </c>
      <c r="G219" s="28">
        <v>9502.2</v>
      </c>
    </row>
    <row r="220" spans="5:7" ht="12.75">
      <c r="E220" s="27" t="s">
        <v>318</v>
      </c>
      <c r="F220" s="28">
        <v>9519.5</v>
      </c>
      <c r="G220" s="28">
        <v>9671.1</v>
      </c>
    </row>
    <row r="221" spans="5:7" ht="12.75">
      <c r="E221" s="27" t="s">
        <v>319</v>
      </c>
      <c r="F221" s="28">
        <v>9629.4</v>
      </c>
      <c r="G221" s="28">
        <v>9695.6</v>
      </c>
    </row>
    <row r="222" spans="5:7" ht="12.75">
      <c r="E222" s="27" t="s">
        <v>320</v>
      </c>
      <c r="F222" s="28">
        <v>9822.8</v>
      </c>
      <c r="G222" s="28">
        <v>9847.9</v>
      </c>
    </row>
    <row r="223" spans="5:7" ht="12.75">
      <c r="E223" s="27" t="s">
        <v>321</v>
      </c>
      <c r="F223" s="28">
        <v>9862.1</v>
      </c>
      <c r="G223" s="28">
        <v>9836.6</v>
      </c>
    </row>
    <row r="224" spans="5:7" ht="12.75">
      <c r="E224" s="27" t="s">
        <v>322</v>
      </c>
      <c r="F224" s="28">
        <v>9953.6</v>
      </c>
      <c r="G224" s="28">
        <v>9887.7</v>
      </c>
    </row>
    <row r="225" spans="5:7" ht="12.75">
      <c r="E225" s="27" t="s">
        <v>323</v>
      </c>
      <c r="F225" s="28">
        <v>10021.5</v>
      </c>
      <c r="G225" s="28">
        <v>9875.6</v>
      </c>
    </row>
    <row r="226" spans="5:7" ht="12.75">
      <c r="E226" s="27" t="s">
        <v>324</v>
      </c>
      <c r="F226" s="28">
        <v>10128.9</v>
      </c>
      <c r="G226" s="28">
        <v>9905.9</v>
      </c>
    </row>
    <row r="227" spans="5:7" ht="12.75">
      <c r="E227" s="27" t="s">
        <v>325</v>
      </c>
      <c r="F227" s="28">
        <v>10135.1</v>
      </c>
      <c r="G227" s="28">
        <v>9871.1</v>
      </c>
    </row>
    <row r="228" spans="5:7" ht="12.75">
      <c r="E228" s="27" t="s">
        <v>326</v>
      </c>
      <c r="F228" s="28">
        <v>10226.3</v>
      </c>
      <c r="G228" s="28">
        <v>9910</v>
      </c>
    </row>
    <row r="229" spans="5:7" ht="12.75">
      <c r="E229" s="27" t="s">
        <v>327</v>
      </c>
      <c r="F229" s="28">
        <v>10333.3</v>
      </c>
      <c r="G229" s="28">
        <v>9977.3</v>
      </c>
    </row>
    <row r="230" spans="5:7" ht="12.75">
      <c r="E230" s="27" t="s">
        <v>328</v>
      </c>
      <c r="F230" s="28">
        <v>10426.6</v>
      </c>
      <c r="G230" s="28">
        <v>10031.6</v>
      </c>
    </row>
    <row r="231" spans="5:7" ht="12.75">
      <c r="E231" s="27" t="s">
        <v>329</v>
      </c>
      <c r="F231" s="28">
        <v>10527.4</v>
      </c>
      <c r="G231" s="28">
        <v>10090.7</v>
      </c>
    </row>
    <row r="232" spans="5:7" ht="12.75">
      <c r="E232" s="27" t="s">
        <v>330</v>
      </c>
      <c r="F232" s="28">
        <v>10591.1</v>
      </c>
      <c r="G232" s="28">
        <v>10095.8</v>
      </c>
    </row>
    <row r="233" spans="5:7" ht="12.75">
      <c r="E233" s="27" t="s">
        <v>331</v>
      </c>
      <c r="F233" s="28">
        <v>10705.6</v>
      </c>
      <c r="G233" s="28">
        <v>10126</v>
      </c>
    </row>
    <row r="234" spans="5:7" ht="12.75">
      <c r="E234" s="27" t="s">
        <v>332</v>
      </c>
      <c r="F234" s="28">
        <v>10831.8</v>
      </c>
      <c r="G234" s="28">
        <v>10212.7</v>
      </c>
    </row>
    <row r="235" spans="5:7" ht="12.75">
      <c r="E235" s="27" t="s">
        <v>333</v>
      </c>
      <c r="F235" s="28">
        <v>11086.1</v>
      </c>
      <c r="G235" s="28">
        <v>10398.7</v>
      </c>
    </row>
    <row r="236" spans="5:7" ht="12.75">
      <c r="E236" s="27" t="s">
        <v>334</v>
      </c>
      <c r="F236" s="28">
        <v>11219.5</v>
      </c>
      <c r="G236" s="28">
        <v>10467</v>
      </c>
    </row>
    <row r="237" spans="5:7" ht="12.75">
      <c r="E237" s="27" t="s">
        <v>335</v>
      </c>
      <c r="F237" s="28">
        <v>11405.5</v>
      </c>
      <c r="G237" s="28">
        <v>10543.6</v>
      </c>
    </row>
    <row r="238" spans="5:7" ht="12.75">
      <c r="E238" s="27" t="s">
        <v>336</v>
      </c>
      <c r="F238" s="28">
        <v>11610.3</v>
      </c>
      <c r="G238" s="28">
        <v>10634.2</v>
      </c>
    </row>
    <row r="239" spans="5:7" ht="12.75">
      <c r="E239" s="27" t="s">
        <v>337</v>
      </c>
      <c r="F239" s="28">
        <v>11779.4</v>
      </c>
      <c r="G239" s="28">
        <v>10728.7</v>
      </c>
    </row>
    <row r="240" spans="5:7" ht="12.75">
      <c r="E240" s="27" t="s">
        <v>338</v>
      </c>
      <c r="F240" s="28">
        <v>11948.5</v>
      </c>
      <c r="G240" s="28">
        <v>10796.4</v>
      </c>
    </row>
    <row r="241" spans="5:7" ht="12.75">
      <c r="E241" s="27" t="s">
        <v>339</v>
      </c>
      <c r="F241" s="28">
        <v>12155.4</v>
      </c>
      <c r="G241" s="28">
        <v>10875.8</v>
      </c>
    </row>
    <row r="242" spans="5:7" ht="12.75">
      <c r="E242" s="27" t="s">
        <v>340</v>
      </c>
      <c r="F242" s="28">
        <v>12297.5</v>
      </c>
      <c r="G242" s="28">
        <v>10946.1</v>
      </c>
    </row>
    <row r="243" spans="5:7" ht="12.75">
      <c r="E243" s="27" t="s">
        <v>341</v>
      </c>
      <c r="F243" s="28">
        <v>12538.2</v>
      </c>
      <c r="G243" s="28">
        <v>11050</v>
      </c>
    </row>
    <row r="244" spans="5:7" ht="12.75">
      <c r="E244" s="27" t="s">
        <v>342</v>
      </c>
      <c r="F244" s="28">
        <v>12696.4</v>
      </c>
      <c r="G244" s="28">
        <v>11086.1</v>
      </c>
    </row>
    <row r="245" spans="5:7" ht="12.75">
      <c r="E245" s="27" t="s">
        <v>343</v>
      </c>
      <c r="F245" s="28">
        <v>12959.6</v>
      </c>
      <c r="G245" s="28">
        <v>11217.3</v>
      </c>
    </row>
    <row r="246" spans="5:7" ht="12.75">
      <c r="E246" s="27" t="s">
        <v>344</v>
      </c>
      <c r="F246" s="28">
        <v>13134.1</v>
      </c>
      <c r="G246" s="28">
        <v>11291.7</v>
      </c>
    </row>
    <row r="247" spans="5:7" ht="12.75">
      <c r="E247" s="27" t="s">
        <v>345</v>
      </c>
      <c r="F247" s="28">
        <v>13249.6</v>
      </c>
      <c r="G247" s="28">
        <v>11314.1</v>
      </c>
    </row>
    <row r="248" spans="5:7" ht="12.75">
      <c r="E248" s="27" t="s">
        <v>346</v>
      </c>
      <c r="F248" s="28">
        <v>13370.1</v>
      </c>
      <c r="G248" s="28">
        <v>11356.4</v>
      </c>
    </row>
    <row r="249" spans="5:7" ht="12.75">
      <c r="E249" s="27" t="s">
        <v>347</v>
      </c>
      <c r="F249" s="28">
        <v>13510.9</v>
      </c>
      <c r="G249" s="28">
        <v>11357.8</v>
      </c>
    </row>
    <row r="250" spans="5:7" ht="12.75">
      <c r="E250" s="27" t="s">
        <v>348</v>
      </c>
      <c r="F250" s="28">
        <v>13737.5</v>
      </c>
      <c r="G250" s="28">
        <v>11491.4</v>
      </c>
    </row>
    <row r="251" spans="5:7" ht="12.75">
      <c r="E251" s="27" t="s">
        <v>349</v>
      </c>
      <c r="F251" s="28">
        <v>13950.6</v>
      </c>
      <c r="G251" s="28">
        <v>11625.7</v>
      </c>
    </row>
    <row r="252" spans="5:7" ht="12.75">
      <c r="E252" s="27" t="s">
        <v>350</v>
      </c>
      <c r="F252" s="28">
        <v>14031.2</v>
      </c>
      <c r="G252" s="28">
        <v>11620.7</v>
      </c>
    </row>
    <row r="253" spans="5:7" ht="12.75">
      <c r="E253" s="27" t="s">
        <v>351</v>
      </c>
      <c r="F253" s="28">
        <v>14150.8</v>
      </c>
      <c r="G253" s="28">
        <v>11646</v>
      </c>
    </row>
    <row r="254" spans="5:7" ht="12.75">
      <c r="E254" s="27" t="s">
        <v>352</v>
      </c>
      <c r="F254" s="28">
        <v>14294.5</v>
      </c>
      <c r="G254" s="28">
        <v>11727.4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N77"/>
  <sheetViews>
    <sheetView workbookViewId="0" topLeftCell="A1">
      <selection activeCell="B66" sqref="B66"/>
    </sheetView>
  </sheetViews>
  <sheetFormatPr defaultColWidth="9.140625" defaultRowHeight="12.75"/>
  <sheetData>
    <row r="3" spans="3:14" ht="12.75">
      <c r="C3">
        <v>1940</v>
      </c>
      <c r="D3" t="s">
        <v>95</v>
      </c>
      <c r="E3" s="7">
        <v>50696</v>
      </c>
      <c r="F3" s="7">
        <v>7924</v>
      </c>
      <c r="G3" s="7">
        <v>42772</v>
      </c>
      <c r="H3" s="7">
        <v>2458</v>
      </c>
      <c r="I3" s="7">
        <v>40314</v>
      </c>
      <c r="J3">
        <v>52.4</v>
      </c>
      <c r="K3">
        <v>8.2</v>
      </c>
      <c r="L3">
        <v>44.2</v>
      </c>
      <c r="M3">
        <v>2.5</v>
      </c>
      <c r="N3">
        <v>41.6</v>
      </c>
    </row>
    <row r="4" spans="3:14" ht="12.75">
      <c r="C4">
        <v>1941</v>
      </c>
      <c r="D4" t="s">
        <v>95</v>
      </c>
      <c r="E4" s="7">
        <v>57531</v>
      </c>
      <c r="F4" s="7">
        <v>9308</v>
      </c>
      <c r="G4" s="7">
        <v>48223</v>
      </c>
      <c r="H4" s="7">
        <v>2180</v>
      </c>
      <c r="I4" s="7">
        <v>46043</v>
      </c>
      <c r="J4">
        <v>50.4</v>
      </c>
      <c r="K4">
        <v>8.2</v>
      </c>
      <c r="L4">
        <v>42.3</v>
      </c>
      <c r="M4">
        <v>1.9</v>
      </c>
      <c r="N4">
        <v>40.4</v>
      </c>
    </row>
    <row r="5" spans="3:14" ht="12.75">
      <c r="C5">
        <v>1942</v>
      </c>
      <c r="D5" t="s">
        <v>95</v>
      </c>
      <c r="E5" s="7">
        <v>79200</v>
      </c>
      <c r="F5" s="7">
        <v>11447</v>
      </c>
      <c r="G5" s="7">
        <v>67753</v>
      </c>
      <c r="H5" s="7">
        <v>2640</v>
      </c>
      <c r="I5" s="7">
        <v>65113</v>
      </c>
      <c r="J5">
        <v>54.9</v>
      </c>
      <c r="K5">
        <v>7.9</v>
      </c>
      <c r="L5">
        <v>47</v>
      </c>
      <c r="M5">
        <v>1.8</v>
      </c>
      <c r="N5">
        <v>45.1</v>
      </c>
    </row>
    <row r="6" spans="3:14" ht="12.75">
      <c r="C6">
        <v>1943</v>
      </c>
      <c r="D6" t="s">
        <v>95</v>
      </c>
      <c r="E6" s="7">
        <v>142648</v>
      </c>
      <c r="F6" s="7">
        <v>14882</v>
      </c>
      <c r="G6" s="7">
        <v>127766</v>
      </c>
      <c r="H6" s="7">
        <v>7149</v>
      </c>
      <c r="I6" s="7">
        <v>120617</v>
      </c>
      <c r="J6">
        <v>79.1</v>
      </c>
      <c r="K6">
        <v>8.3</v>
      </c>
      <c r="L6">
        <v>70.9</v>
      </c>
      <c r="M6">
        <v>4</v>
      </c>
      <c r="N6">
        <v>66.9</v>
      </c>
    </row>
    <row r="7" spans="3:14" ht="12.75">
      <c r="C7">
        <v>1944</v>
      </c>
      <c r="D7" t="s">
        <v>95</v>
      </c>
      <c r="E7" s="7">
        <v>204079</v>
      </c>
      <c r="F7" s="7">
        <v>19283</v>
      </c>
      <c r="G7" s="7">
        <v>184796</v>
      </c>
      <c r="H7" s="7">
        <v>14899</v>
      </c>
      <c r="I7" s="7">
        <v>169897</v>
      </c>
      <c r="J7">
        <v>97.6</v>
      </c>
      <c r="K7">
        <v>9.2</v>
      </c>
      <c r="L7">
        <v>88.3</v>
      </c>
      <c r="M7">
        <v>7.1</v>
      </c>
      <c r="N7">
        <v>81.2</v>
      </c>
    </row>
    <row r="8" spans="3:14" ht="12.75">
      <c r="C8">
        <v>1945</v>
      </c>
      <c r="D8" t="s">
        <v>95</v>
      </c>
      <c r="E8" s="7">
        <v>260123</v>
      </c>
      <c r="F8" s="7">
        <v>24941</v>
      </c>
      <c r="G8" s="7">
        <v>235182</v>
      </c>
      <c r="H8" s="7">
        <v>21792</v>
      </c>
      <c r="I8" s="7">
        <v>213390</v>
      </c>
      <c r="J8">
        <v>117.5</v>
      </c>
      <c r="K8">
        <v>11.3</v>
      </c>
      <c r="L8">
        <v>106.2</v>
      </c>
      <c r="M8">
        <v>9.8</v>
      </c>
      <c r="N8">
        <v>96.4</v>
      </c>
    </row>
    <row r="9" spans="3:14" ht="12.75">
      <c r="C9">
        <v>1946</v>
      </c>
      <c r="D9" t="s">
        <v>95</v>
      </c>
      <c r="E9" s="7">
        <v>270991</v>
      </c>
      <c r="F9" s="7">
        <v>29130</v>
      </c>
      <c r="G9" s="7">
        <v>241861</v>
      </c>
      <c r="H9" s="7">
        <v>23783</v>
      </c>
      <c r="I9" s="7">
        <v>218078</v>
      </c>
      <c r="J9">
        <v>121.7</v>
      </c>
      <c r="K9">
        <v>13.1</v>
      </c>
      <c r="L9">
        <v>108.6</v>
      </c>
      <c r="M9">
        <v>10.7</v>
      </c>
      <c r="N9">
        <v>97.9</v>
      </c>
    </row>
    <row r="10" spans="3:14" ht="12.75">
      <c r="C10">
        <v>1947</v>
      </c>
      <c r="D10" t="s">
        <v>95</v>
      </c>
      <c r="E10" s="7">
        <v>257149</v>
      </c>
      <c r="F10" s="7">
        <v>32810</v>
      </c>
      <c r="G10" s="7">
        <v>224339</v>
      </c>
      <c r="H10" s="7">
        <v>21872</v>
      </c>
      <c r="I10" s="7">
        <v>202467</v>
      </c>
      <c r="J10">
        <v>110.3</v>
      </c>
      <c r="K10">
        <v>14.1</v>
      </c>
      <c r="L10">
        <v>96.2</v>
      </c>
      <c r="M10">
        <v>9.4</v>
      </c>
      <c r="N10">
        <v>86.8</v>
      </c>
    </row>
    <row r="11" spans="3:14" ht="12.75">
      <c r="C11">
        <v>1948</v>
      </c>
      <c r="D11" t="s">
        <v>95</v>
      </c>
      <c r="E11" s="7">
        <v>252031</v>
      </c>
      <c r="F11" s="7">
        <v>35761</v>
      </c>
      <c r="G11" s="7">
        <v>216270</v>
      </c>
      <c r="H11" s="7">
        <v>21366</v>
      </c>
      <c r="I11" s="7">
        <v>194904</v>
      </c>
      <c r="J11">
        <v>98.4</v>
      </c>
      <c r="K11">
        <v>14</v>
      </c>
      <c r="L11">
        <v>84.5</v>
      </c>
      <c r="M11">
        <v>8.3</v>
      </c>
      <c r="N11">
        <v>76.1</v>
      </c>
    </row>
    <row r="12" spans="3:14" ht="12.75">
      <c r="C12">
        <v>1949</v>
      </c>
      <c r="D12" t="s">
        <v>95</v>
      </c>
      <c r="E12" s="7">
        <v>252610</v>
      </c>
      <c r="F12" s="7">
        <v>38288</v>
      </c>
      <c r="G12" s="7">
        <v>214322</v>
      </c>
      <c r="H12" s="7">
        <v>19343</v>
      </c>
      <c r="I12" s="7">
        <v>194979</v>
      </c>
      <c r="J12">
        <v>93.2</v>
      </c>
      <c r="K12">
        <v>14.1</v>
      </c>
      <c r="L12">
        <v>79.1</v>
      </c>
      <c r="M12">
        <v>7.1</v>
      </c>
      <c r="N12">
        <v>71.9</v>
      </c>
    </row>
    <row r="13" spans="3:14" ht="12.75">
      <c r="C13">
        <v>1950</v>
      </c>
      <c r="D13" t="s">
        <v>95</v>
      </c>
      <c r="E13" s="7">
        <v>256853</v>
      </c>
      <c r="F13" s="7">
        <v>37830</v>
      </c>
      <c r="G13" s="7">
        <v>219023</v>
      </c>
      <c r="H13" s="7">
        <v>18331</v>
      </c>
      <c r="I13" s="7">
        <v>200692</v>
      </c>
      <c r="J13">
        <v>94.1</v>
      </c>
      <c r="K13">
        <v>13.9</v>
      </c>
      <c r="L13">
        <v>80.2</v>
      </c>
      <c r="M13">
        <v>6.7</v>
      </c>
      <c r="N13">
        <v>73.5</v>
      </c>
    </row>
    <row r="14" spans="3:14" ht="12.75">
      <c r="C14">
        <v>1951</v>
      </c>
      <c r="D14" t="s">
        <v>95</v>
      </c>
      <c r="E14" s="7">
        <v>255288</v>
      </c>
      <c r="F14" s="7">
        <v>40962</v>
      </c>
      <c r="G14" s="7">
        <v>214326</v>
      </c>
      <c r="H14" s="7">
        <v>22982</v>
      </c>
      <c r="I14" s="7">
        <v>191344</v>
      </c>
      <c r="J14">
        <v>79.6</v>
      </c>
      <c r="K14">
        <v>12.8</v>
      </c>
      <c r="L14">
        <v>66.9</v>
      </c>
      <c r="M14">
        <v>7.2</v>
      </c>
      <c r="N14">
        <v>59.7</v>
      </c>
    </row>
    <row r="15" spans="3:14" ht="12.75">
      <c r="C15">
        <v>1952</v>
      </c>
      <c r="D15" t="s">
        <v>95</v>
      </c>
      <c r="E15" s="7">
        <v>259097</v>
      </c>
      <c r="F15" s="7">
        <v>44339</v>
      </c>
      <c r="G15" s="7">
        <v>214758</v>
      </c>
      <c r="H15" s="7">
        <v>22906</v>
      </c>
      <c r="I15" s="7">
        <v>191852</v>
      </c>
      <c r="J15">
        <v>74.3</v>
      </c>
      <c r="K15">
        <v>12.7</v>
      </c>
      <c r="L15">
        <v>61.6</v>
      </c>
      <c r="M15">
        <v>6.6</v>
      </c>
      <c r="N15">
        <v>55</v>
      </c>
    </row>
    <row r="16" spans="3:14" ht="12.75">
      <c r="C16">
        <v>1953</v>
      </c>
      <c r="D16" t="s">
        <v>95</v>
      </c>
      <c r="E16" s="7">
        <v>265963</v>
      </c>
      <c r="F16" s="7">
        <v>47580</v>
      </c>
      <c r="G16" s="7">
        <v>218383</v>
      </c>
      <c r="H16" s="7">
        <v>24746</v>
      </c>
      <c r="I16" s="7">
        <v>193637</v>
      </c>
      <c r="J16">
        <v>71.3</v>
      </c>
      <c r="K16">
        <v>12.8</v>
      </c>
      <c r="L16">
        <v>58.6</v>
      </c>
      <c r="M16">
        <v>6.6</v>
      </c>
      <c r="N16">
        <v>51.9</v>
      </c>
    </row>
    <row r="17" spans="3:14" ht="12.75">
      <c r="C17">
        <v>1954</v>
      </c>
      <c r="D17" t="s">
        <v>95</v>
      </c>
      <c r="E17" s="7">
        <v>270812</v>
      </c>
      <c r="F17" s="7">
        <v>46313</v>
      </c>
      <c r="G17" s="7">
        <v>224499</v>
      </c>
      <c r="H17" s="7">
        <v>25037</v>
      </c>
      <c r="I17" s="7">
        <v>199462</v>
      </c>
      <c r="J17">
        <v>71.8</v>
      </c>
      <c r="K17">
        <v>12.3</v>
      </c>
      <c r="L17">
        <v>59.5</v>
      </c>
      <c r="M17">
        <v>6.6</v>
      </c>
      <c r="N17">
        <v>52.9</v>
      </c>
    </row>
    <row r="18" spans="3:14" ht="12.75">
      <c r="C18">
        <v>1955</v>
      </c>
      <c r="D18" t="s">
        <v>95</v>
      </c>
      <c r="E18" s="7">
        <v>274366</v>
      </c>
      <c r="F18" s="7">
        <v>47751</v>
      </c>
      <c r="G18" s="7">
        <v>226616</v>
      </c>
      <c r="H18" s="7">
        <v>23607</v>
      </c>
      <c r="I18" s="7">
        <v>203009</v>
      </c>
      <c r="J18">
        <v>69.5</v>
      </c>
      <c r="K18">
        <v>12.1</v>
      </c>
      <c r="L18">
        <v>57.4</v>
      </c>
      <c r="M18">
        <v>6</v>
      </c>
      <c r="N18">
        <v>51.4</v>
      </c>
    </row>
    <row r="19" spans="3:14" ht="12.75">
      <c r="C19">
        <v>1956</v>
      </c>
      <c r="D19" t="s">
        <v>95</v>
      </c>
      <c r="E19" s="7">
        <v>272693</v>
      </c>
      <c r="F19" s="7">
        <v>50537</v>
      </c>
      <c r="G19" s="7">
        <v>222156</v>
      </c>
      <c r="H19" s="7">
        <v>23758</v>
      </c>
      <c r="I19" s="7">
        <v>198398</v>
      </c>
      <c r="J19">
        <v>63.8</v>
      </c>
      <c r="K19">
        <v>11.8</v>
      </c>
      <c r="L19">
        <v>52</v>
      </c>
      <c r="M19">
        <v>5.6</v>
      </c>
      <c r="N19">
        <v>46.4</v>
      </c>
    </row>
    <row r="20" spans="3:14" ht="12.75">
      <c r="C20">
        <v>1957</v>
      </c>
      <c r="D20" t="s">
        <v>95</v>
      </c>
      <c r="E20" s="7">
        <v>272252</v>
      </c>
      <c r="F20" s="7">
        <v>52931</v>
      </c>
      <c r="G20" s="7">
        <v>219320</v>
      </c>
      <c r="H20" s="7">
        <v>23035</v>
      </c>
      <c r="I20" s="7">
        <v>196285</v>
      </c>
      <c r="J20">
        <v>60.5</v>
      </c>
      <c r="K20">
        <v>11.8</v>
      </c>
      <c r="L20">
        <v>48.7</v>
      </c>
      <c r="M20">
        <v>5.1</v>
      </c>
      <c r="N20">
        <v>43.6</v>
      </c>
    </row>
    <row r="21" spans="3:14" ht="12.75">
      <c r="C21">
        <v>1958</v>
      </c>
      <c r="D21" t="s">
        <v>95</v>
      </c>
      <c r="E21" s="7">
        <v>279666</v>
      </c>
      <c r="F21" s="7">
        <v>53329</v>
      </c>
      <c r="G21" s="7">
        <v>226336</v>
      </c>
      <c r="H21" s="7">
        <v>25438</v>
      </c>
      <c r="I21" s="7">
        <v>200898</v>
      </c>
      <c r="J21">
        <v>60.7</v>
      </c>
      <c r="K21">
        <v>11.6</v>
      </c>
      <c r="L21">
        <v>49.2</v>
      </c>
      <c r="M21">
        <v>5.5</v>
      </c>
      <c r="N21">
        <v>43.6</v>
      </c>
    </row>
    <row r="22" spans="3:14" ht="12.75">
      <c r="C22">
        <v>1959</v>
      </c>
      <c r="D22" t="s">
        <v>95</v>
      </c>
      <c r="E22" s="7">
        <v>287465</v>
      </c>
      <c r="F22" s="7">
        <v>52764</v>
      </c>
      <c r="G22" s="7">
        <v>234701</v>
      </c>
      <c r="H22" s="7">
        <v>26044</v>
      </c>
      <c r="I22" s="7">
        <v>208657</v>
      </c>
      <c r="J22">
        <v>58.5</v>
      </c>
      <c r="K22">
        <v>10.7</v>
      </c>
      <c r="L22">
        <v>47.8</v>
      </c>
      <c r="M22">
        <v>5.3</v>
      </c>
      <c r="N22">
        <v>42.5</v>
      </c>
    </row>
    <row r="23" spans="3:14" ht="12.75">
      <c r="C23">
        <v>1960</v>
      </c>
      <c r="D23" t="s">
        <v>95</v>
      </c>
      <c r="E23" s="7">
        <v>290525</v>
      </c>
      <c r="F23" s="7">
        <v>53686</v>
      </c>
      <c r="G23" s="7">
        <v>236840</v>
      </c>
      <c r="H23" s="7">
        <v>26523</v>
      </c>
      <c r="I23" s="7">
        <v>210317</v>
      </c>
      <c r="J23">
        <v>56.1</v>
      </c>
      <c r="K23">
        <v>10.4</v>
      </c>
      <c r="L23">
        <v>45.7</v>
      </c>
      <c r="M23">
        <v>5.1</v>
      </c>
      <c r="N23">
        <v>40.6</v>
      </c>
    </row>
    <row r="24" spans="3:14" ht="12.75">
      <c r="C24">
        <v>1961</v>
      </c>
      <c r="D24" t="s">
        <v>95</v>
      </c>
      <c r="E24" s="7">
        <v>292648</v>
      </c>
      <c r="F24" s="7">
        <v>54291</v>
      </c>
      <c r="G24" s="7">
        <v>238357</v>
      </c>
      <c r="H24" s="7">
        <v>27253</v>
      </c>
      <c r="I24" s="7">
        <v>211104</v>
      </c>
      <c r="J24">
        <v>55.1</v>
      </c>
      <c r="K24">
        <v>10.2</v>
      </c>
      <c r="L24">
        <v>44.9</v>
      </c>
      <c r="M24">
        <v>5.1</v>
      </c>
      <c r="N24">
        <v>39.8</v>
      </c>
    </row>
    <row r="25" spans="3:14" ht="12.75">
      <c r="C25">
        <v>1962</v>
      </c>
      <c r="D25" t="s">
        <v>95</v>
      </c>
      <c r="E25" s="7">
        <v>302928</v>
      </c>
      <c r="F25" s="7">
        <v>54918</v>
      </c>
      <c r="G25" s="7">
        <v>248010</v>
      </c>
      <c r="H25" s="7">
        <v>29663</v>
      </c>
      <c r="I25" s="7">
        <v>218347</v>
      </c>
      <c r="J25">
        <v>53.4</v>
      </c>
      <c r="K25">
        <v>9.7</v>
      </c>
      <c r="L25">
        <v>43.7</v>
      </c>
      <c r="M25">
        <v>5.2</v>
      </c>
      <c r="N25">
        <v>38.5</v>
      </c>
    </row>
    <row r="26" spans="3:14" ht="12.75">
      <c r="C26">
        <v>1963</v>
      </c>
      <c r="D26" t="s">
        <v>95</v>
      </c>
      <c r="E26" s="7">
        <v>310324</v>
      </c>
      <c r="F26" s="7">
        <v>56345</v>
      </c>
      <c r="G26" s="7">
        <v>253978</v>
      </c>
      <c r="H26" s="7">
        <v>32027</v>
      </c>
      <c r="I26" s="7">
        <v>221951</v>
      </c>
      <c r="J26">
        <v>51.8</v>
      </c>
      <c r="K26">
        <v>9.4</v>
      </c>
      <c r="L26">
        <v>42.4</v>
      </c>
      <c r="M26">
        <v>5.3</v>
      </c>
      <c r="N26">
        <v>37.1</v>
      </c>
    </row>
    <row r="27" spans="3:14" ht="12.75">
      <c r="C27">
        <v>1964</v>
      </c>
      <c r="D27" t="s">
        <v>95</v>
      </c>
      <c r="E27" s="7">
        <v>316059</v>
      </c>
      <c r="F27" s="7">
        <v>59210</v>
      </c>
      <c r="G27" s="7">
        <v>256849</v>
      </c>
      <c r="H27" s="7">
        <v>34794</v>
      </c>
      <c r="I27" s="7">
        <v>222055</v>
      </c>
      <c r="J27">
        <v>49.4</v>
      </c>
      <c r="K27">
        <v>9.2</v>
      </c>
      <c r="L27">
        <v>40.1</v>
      </c>
      <c r="M27">
        <v>5.4</v>
      </c>
      <c r="N27">
        <v>34.7</v>
      </c>
    </row>
    <row r="28" spans="3:14" ht="12.75">
      <c r="C28">
        <v>1965</v>
      </c>
      <c r="D28" t="s">
        <v>95</v>
      </c>
      <c r="E28" s="7">
        <v>322318</v>
      </c>
      <c r="F28" s="7">
        <v>61540</v>
      </c>
      <c r="G28" s="7">
        <v>260778</v>
      </c>
      <c r="H28" s="7">
        <v>39100</v>
      </c>
      <c r="I28" s="7">
        <v>221678</v>
      </c>
      <c r="J28">
        <v>46.9</v>
      </c>
      <c r="K28">
        <v>9</v>
      </c>
      <c r="L28">
        <v>38</v>
      </c>
      <c r="M28">
        <v>5.7</v>
      </c>
      <c r="N28">
        <v>32.3</v>
      </c>
    </row>
    <row r="29" spans="3:14" ht="12.75">
      <c r="C29">
        <v>1966</v>
      </c>
      <c r="D29" t="s">
        <v>95</v>
      </c>
      <c r="E29" s="7">
        <v>328498</v>
      </c>
      <c r="F29" s="7">
        <v>64784</v>
      </c>
      <c r="G29" s="7">
        <v>263714</v>
      </c>
      <c r="H29" s="7">
        <v>42169</v>
      </c>
      <c r="I29" s="7">
        <v>221545</v>
      </c>
      <c r="J29">
        <v>43.6</v>
      </c>
      <c r="K29">
        <v>8.6</v>
      </c>
      <c r="L29">
        <v>35</v>
      </c>
      <c r="M29">
        <v>5.6</v>
      </c>
      <c r="N29">
        <v>29.4</v>
      </c>
    </row>
    <row r="30" spans="3:14" ht="12.75">
      <c r="C30">
        <v>1967</v>
      </c>
      <c r="D30" t="s">
        <v>95</v>
      </c>
      <c r="E30" s="7">
        <v>340445</v>
      </c>
      <c r="F30" s="7">
        <v>73819</v>
      </c>
      <c r="G30" s="7">
        <v>266626</v>
      </c>
      <c r="H30" s="7">
        <v>46719</v>
      </c>
      <c r="I30" s="7">
        <v>219907</v>
      </c>
      <c r="J30">
        <v>41.9</v>
      </c>
      <c r="K30">
        <v>9.1</v>
      </c>
      <c r="L30">
        <v>32.8</v>
      </c>
      <c r="M30">
        <v>5.8</v>
      </c>
      <c r="N30">
        <v>27.1</v>
      </c>
    </row>
    <row r="31" spans="3:14" ht="12.75">
      <c r="C31">
        <v>1968</v>
      </c>
      <c r="D31" t="s">
        <v>95</v>
      </c>
      <c r="E31" s="7">
        <v>368685</v>
      </c>
      <c r="F31" s="7">
        <v>79140</v>
      </c>
      <c r="G31" s="7">
        <v>289545</v>
      </c>
      <c r="H31" s="7">
        <v>52230</v>
      </c>
      <c r="I31" s="7">
        <v>237315</v>
      </c>
      <c r="J31">
        <v>42.5</v>
      </c>
      <c r="K31">
        <v>9.1</v>
      </c>
      <c r="L31">
        <v>33.4</v>
      </c>
      <c r="M31">
        <v>6</v>
      </c>
      <c r="N31">
        <v>27.4</v>
      </c>
    </row>
    <row r="32" spans="3:14" ht="12.75">
      <c r="C32">
        <v>1969</v>
      </c>
      <c r="D32" t="s">
        <v>95</v>
      </c>
      <c r="E32" s="7">
        <v>365769</v>
      </c>
      <c r="F32" s="7">
        <v>87661</v>
      </c>
      <c r="G32" s="7">
        <v>278108</v>
      </c>
      <c r="H32" s="7">
        <v>54095</v>
      </c>
      <c r="I32" s="7">
        <v>224013</v>
      </c>
      <c r="J32">
        <v>38.6</v>
      </c>
      <c r="K32">
        <v>9.2</v>
      </c>
      <c r="L32">
        <v>29.3</v>
      </c>
      <c r="M32">
        <v>5.7</v>
      </c>
      <c r="N32">
        <v>23.6</v>
      </c>
    </row>
    <row r="33" spans="3:14" ht="12.75">
      <c r="C33">
        <v>1970</v>
      </c>
      <c r="D33" t="s">
        <v>95</v>
      </c>
      <c r="E33" s="7">
        <v>380921</v>
      </c>
      <c r="F33" s="7">
        <v>97723</v>
      </c>
      <c r="G33" s="7">
        <v>283198</v>
      </c>
      <c r="H33" s="7">
        <v>57714</v>
      </c>
      <c r="I33" s="7">
        <v>225484</v>
      </c>
      <c r="J33">
        <v>37.6</v>
      </c>
      <c r="K33">
        <v>9.7</v>
      </c>
      <c r="L33">
        <v>28</v>
      </c>
      <c r="M33">
        <v>5.7</v>
      </c>
      <c r="N33">
        <v>22.3</v>
      </c>
    </row>
    <row r="34" spans="3:14" ht="12.75">
      <c r="C34">
        <v>1971</v>
      </c>
      <c r="D34" t="s">
        <v>95</v>
      </c>
      <c r="E34" s="7">
        <v>408176</v>
      </c>
      <c r="F34" s="7">
        <v>105140</v>
      </c>
      <c r="G34" s="7">
        <v>303037</v>
      </c>
      <c r="H34" s="7">
        <v>65518</v>
      </c>
      <c r="I34" s="7">
        <v>237519</v>
      </c>
      <c r="J34">
        <v>37.8</v>
      </c>
      <c r="K34">
        <v>9.7</v>
      </c>
      <c r="L34">
        <v>28.1</v>
      </c>
      <c r="M34">
        <v>6.1</v>
      </c>
      <c r="N34">
        <v>22</v>
      </c>
    </row>
    <row r="35" spans="3:14" ht="12.75">
      <c r="C35">
        <v>1972</v>
      </c>
      <c r="D35" t="s">
        <v>95</v>
      </c>
      <c r="E35" s="7">
        <v>435936</v>
      </c>
      <c r="F35" s="7">
        <v>113559</v>
      </c>
      <c r="G35" s="7">
        <v>322377</v>
      </c>
      <c r="H35" s="7">
        <v>71426</v>
      </c>
      <c r="I35" s="7">
        <v>250951</v>
      </c>
      <c r="J35">
        <v>37</v>
      </c>
      <c r="K35">
        <v>9.6</v>
      </c>
      <c r="L35">
        <v>27.4</v>
      </c>
      <c r="M35">
        <v>6.1</v>
      </c>
      <c r="N35">
        <v>21.3</v>
      </c>
    </row>
    <row r="36" spans="3:14" ht="12.75">
      <c r="C36">
        <v>1973</v>
      </c>
      <c r="D36" t="s">
        <v>95</v>
      </c>
      <c r="E36" s="7">
        <v>466291</v>
      </c>
      <c r="F36" s="7">
        <v>125381</v>
      </c>
      <c r="G36" s="7">
        <v>340910</v>
      </c>
      <c r="H36" s="7">
        <v>75181</v>
      </c>
      <c r="I36" s="7">
        <v>265729</v>
      </c>
      <c r="J36">
        <v>35.7</v>
      </c>
      <c r="K36">
        <v>9.6</v>
      </c>
      <c r="L36">
        <v>26.1</v>
      </c>
      <c r="M36">
        <v>5.7</v>
      </c>
      <c r="N36">
        <v>20.3</v>
      </c>
    </row>
    <row r="37" spans="3:14" ht="12.75">
      <c r="C37">
        <v>1974</v>
      </c>
      <c r="D37" t="s">
        <v>95</v>
      </c>
      <c r="E37" s="7">
        <v>483893</v>
      </c>
      <c r="F37" s="7">
        <v>140194</v>
      </c>
      <c r="G37" s="7">
        <v>343699</v>
      </c>
      <c r="H37" s="7">
        <v>80648</v>
      </c>
      <c r="I37" s="7">
        <v>263051</v>
      </c>
      <c r="J37">
        <v>33.6</v>
      </c>
      <c r="K37">
        <v>9.7</v>
      </c>
      <c r="L37">
        <v>23.9</v>
      </c>
      <c r="M37">
        <v>5.6</v>
      </c>
      <c r="N37">
        <v>18.3</v>
      </c>
    </row>
    <row r="38" spans="3:14" ht="12.75">
      <c r="C38">
        <v>1975</v>
      </c>
      <c r="D38" t="s">
        <v>95</v>
      </c>
      <c r="E38" s="7">
        <v>541925</v>
      </c>
      <c r="F38" s="7">
        <v>147225</v>
      </c>
      <c r="G38" s="7">
        <v>394700</v>
      </c>
      <c r="H38" s="7">
        <v>84993</v>
      </c>
      <c r="I38" s="7">
        <v>309707</v>
      </c>
      <c r="J38">
        <v>34.7</v>
      </c>
      <c r="K38">
        <v>9.4</v>
      </c>
      <c r="L38">
        <v>25.3</v>
      </c>
      <c r="M38">
        <v>5.4</v>
      </c>
      <c r="N38">
        <v>19.8</v>
      </c>
    </row>
    <row r="39" spans="3:14" ht="12.75">
      <c r="C39">
        <v>1976</v>
      </c>
      <c r="D39" t="s">
        <v>95</v>
      </c>
      <c r="E39" s="7">
        <v>628970</v>
      </c>
      <c r="F39" s="7">
        <v>151566</v>
      </c>
      <c r="G39" s="7">
        <v>477404</v>
      </c>
      <c r="H39" s="7">
        <v>94714</v>
      </c>
      <c r="I39" s="7">
        <v>382690</v>
      </c>
      <c r="J39">
        <v>36.2</v>
      </c>
      <c r="K39">
        <v>8.7</v>
      </c>
      <c r="L39">
        <v>27.5</v>
      </c>
      <c r="M39">
        <v>5.5</v>
      </c>
      <c r="N39">
        <v>22</v>
      </c>
    </row>
    <row r="40" spans="3:14" ht="12.75">
      <c r="C40" t="s">
        <v>96</v>
      </c>
      <c r="D40" t="s">
        <v>97</v>
      </c>
      <c r="E40" s="7">
        <v>643561</v>
      </c>
      <c r="F40" s="7">
        <v>148052</v>
      </c>
      <c r="G40" s="7">
        <v>495509</v>
      </c>
      <c r="H40" s="7">
        <v>96702</v>
      </c>
      <c r="I40" s="7">
        <v>398807</v>
      </c>
      <c r="J40">
        <v>35.2</v>
      </c>
      <c r="K40">
        <v>8.1</v>
      </c>
      <c r="L40">
        <v>27.1</v>
      </c>
      <c r="M40">
        <v>5.3</v>
      </c>
      <c r="N40">
        <v>21.8</v>
      </c>
    </row>
    <row r="41" spans="3:14" ht="12.75">
      <c r="C41">
        <v>1977</v>
      </c>
      <c r="D41" t="s">
        <v>95</v>
      </c>
      <c r="E41" s="7">
        <v>706398</v>
      </c>
      <c r="F41" s="7">
        <v>157294</v>
      </c>
      <c r="G41" s="7">
        <v>549104</v>
      </c>
      <c r="H41" s="7">
        <v>105004</v>
      </c>
      <c r="I41" s="7">
        <v>444100</v>
      </c>
      <c r="J41">
        <v>35.8</v>
      </c>
      <c r="K41">
        <v>8</v>
      </c>
      <c r="L41">
        <v>27.8</v>
      </c>
      <c r="M41">
        <v>5.3</v>
      </c>
      <c r="N41">
        <v>22.5</v>
      </c>
    </row>
    <row r="42" spans="3:14" ht="12.75">
      <c r="C42">
        <v>1978</v>
      </c>
      <c r="D42" t="s">
        <v>95</v>
      </c>
      <c r="E42" s="7">
        <v>776602</v>
      </c>
      <c r="F42" s="7">
        <v>169476</v>
      </c>
      <c r="G42" s="7">
        <v>607126</v>
      </c>
      <c r="H42" s="7">
        <v>115480</v>
      </c>
      <c r="I42" s="7">
        <v>491646</v>
      </c>
      <c r="J42">
        <v>35</v>
      </c>
      <c r="K42">
        <v>7.6</v>
      </c>
      <c r="L42">
        <v>27.4</v>
      </c>
      <c r="M42">
        <v>5.2</v>
      </c>
      <c r="N42">
        <v>22.2</v>
      </c>
    </row>
    <row r="43" spans="3:14" ht="12.75">
      <c r="C43">
        <v>1979</v>
      </c>
      <c r="D43" t="s">
        <v>95</v>
      </c>
      <c r="E43" s="7">
        <v>829467</v>
      </c>
      <c r="F43" s="7">
        <v>189161</v>
      </c>
      <c r="G43" s="7">
        <v>640306</v>
      </c>
      <c r="H43" s="7">
        <v>115594</v>
      </c>
      <c r="I43" s="7">
        <v>524712</v>
      </c>
      <c r="J43">
        <v>33.2</v>
      </c>
      <c r="K43">
        <v>7.6</v>
      </c>
      <c r="L43">
        <v>25.6</v>
      </c>
      <c r="M43">
        <v>4.6</v>
      </c>
      <c r="N43">
        <v>21</v>
      </c>
    </row>
    <row r="44" spans="3:14" ht="12.75">
      <c r="C44">
        <v>1980</v>
      </c>
      <c r="D44" t="s">
        <v>95</v>
      </c>
      <c r="E44" s="7">
        <v>909041</v>
      </c>
      <c r="F44" s="7">
        <v>197118</v>
      </c>
      <c r="G44" s="7">
        <v>711923</v>
      </c>
      <c r="H44" s="7">
        <v>120846</v>
      </c>
      <c r="I44" s="7">
        <v>591077</v>
      </c>
      <c r="J44">
        <v>33.3</v>
      </c>
      <c r="K44">
        <v>7.2</v>
      </c>
      <c r="L44">
        <v>26.1</v>
      </c>
      <c r="M44">
        <v>4.4</v>
      </c>
      <c r="N44">
        <v>21.7</v>
      </c>
    </row>
    <row r="45" spans="3:14" ht="12.75">
      <c r="C45">
        <v>1981</v>
      </c>
      <c r="D45" t="s">
        <v>95</v>
      </c>
      <c r="E45" s="7">
        <v>994828</v>
      </c>
      <c r="F45" s="7">
        <v>205418</v>
      </c>
      <c r="G45" s="7">
        <v>789410</v>
      </c>
      <c r="H45" s="7">
        <v>124466</v>
      </c>
      <c r="I45" s="7">
        <v>664944</v>
      </c>
      <c r="J45">
        <v>32.6</v>
      </c>
      <c r="K45">
        <v>6.7</v>
      </c>
      <c r="L45">
        <v>25.8</v>
      </c>
      <c r="M45">
        <v>4.1</v>
      </c>
      <c r="N45">
        <v>21.8</v>
      </c>
    </row>
    <row r="46" spans="3:14" ht="12.75">
      <c r="C46">
        <v>1982</v>
      </c>
      <c r="D46" t="s">
        <v>95</v>
      </c>
      <c r="E46" s="7">
        <v>1137315</v>
      </c>
      <c r="F46" s="7">
        <v>212740</v>
      </c>
      <c r="G46" s="7">
        <v>924575</v>
      </c>
      <c r="H46" s="7">
        <v>134497</v>
      </c>
      <c r="I46" s="7">
        <v>790078</v>
      </c>
      <c r="J46">
        <v>35.2</v>
      </c>
      <c r="K46">
        <v>6.6</v>
      </c>
      <c r="L46">
        <v>28.6</v>
      </c>
      <c r="M46">
        <v>4.2</v>
      </c>
      <c r="N46">
        <v>24.5</v>
      </c>
    </row>
    <row r="47" spans="3:14" ht="12.75">
      <c r="C47">
        <v>1983</v>
      </c>
      <c r="D47" t="s">
        <v>95</v>
      </c>
      <c r="E47" s="7">
        <v>1371660</v>
      </c>
      <c r="F47" s="7">
        <v>234392</v>
      </c>
      <c r="G47" s="7">
        <v>1137268</v>
      </c>
      <c r="H47" s="7">
        <v>155527</v>
      </c>
      <c r="I47" s="7">
        <v>981741</v>
      </c>
      <c r="J47">
        <v>39.9</v>
      </c>
      <c r="K47">
        <v>6.8</v>
      </c>
      <c r="L47">
        <v>33.1</v>
      </c>
      <c r="M47">
        <v>4.5</v>
      </c>
      <c r="N47">
        <v>28.5</v>
      </c>
    </row>
    <row r="48" spans="3:14" ht="12.75">
      <c r="C48">
        <v>1984</v>
      </c>
      <c r="D48" t="s">
        <v>95</v>
      </c>
      <c r="E48" s="7">
        <v>1564586</v>
      </c>
      <c r="F48" s="7">
        <v>257611</v>
      </c>
      <c r="G48" s="7">
        <v>1306975</v>
      </c>
      <c r="H48" s="7">
        <v>155122</v>
      </c>
      <c r="I48" s="7">
        <v>1151853</v>
      </c>
      <c r="J48">
        <v>40.7</v>
      </c>
      <c r="K48">
        <v>6.7</v>
      </c>
      <c r="L48">
        <v>34</v>
      </c>
      <c r="M48">
        <v>4</v>
      </c>
      <c r="N48">
        <v>30</v>
      </c>
    </row>
    <row r="49" spans="3:14" ht="12.75">
      <c r="C49">
        <v>1985</v>
      </c>
      <c r="D49" t="s">
        <v>95</v>
      </c>
      <c r="E49" s="7">
        <v>1817423</v>
      </c>
      <c r="F49" s="7">
        <v>310163</v>
      </c>
      <c r="G49" s="7">
        <v>1507260</v>
      </c>
      <c r="H49" s="7">
        <v>169806</v>
      </c>
      <c r="I49" s="7">
        <v>1337454</v>
      </c>
      <c r="J49">
        <v>43.9</v>
      </c>
      <c r="K49">
        <v>7.5</v>
      </c>
      <c r="L49">
        <v>36.4</v>
      </c>
      <c r="M49">
        <v>4.1</v>
      </c>
      <c r="N49">
        <v>32.3</v>
      </c>
    </row>
    <row r="50" spans="3:14" ht="12.75">
      <c r="C50">
        <v>1986</v>
      </c>
      <c r="D50" t="s">
        <v>95</v>
      </c>
      <c r="E50" s="7">
        <v>2120501</v>
      </c>
      <c r="F50" s="7">
        <v>379878</v>
      </c>
      <c r="G50" s="7">
        <v>1740623</v>
      </c>
      <c r="H50" s="7">
        <v>190855</v>
      </c>
      <c r="I50" s="7">
        <v>1549767</v>
      </c>
      <c r="J50">
        <v>48.1</v>
      </c>
      <c r="K50">
        <v>8.6</v>
      </c>
      <c r="L50">
        <v>39.4</v>
      </c>
      <c r="M50">
        <v>4.3</v>
      </c>
      <c r="N50">
        <v>35.1</v>
      </c>
    </row>
    <row r="51" spans="3:14" ht="12.75">
      <c r="C51">
        <v>1987</v>
      </c>
      <c r="D51" t="s">
        <v>95</v>
      </c>
      <c r="E51" s="7">
        <v>2345956</v>
      </c>
      <c r="F51" s="7">
        <v>456203</v>
      </c>
      <c r="G51" s="7">
        <v>1889753</v>
      </c>
      <c r="H51" s="7">
        <v>212040</v>
      </c>
      <c r="I51" s="7">
        <v>1677713</v>
      </c>
      <c r="J51">
        <v>50.5</v>
      </c>
      <c r="K51">
        <v>9.8</v>
      </c>
      <c r="L51">
        <v>40.7</v>
      </c>
      <c r="M51">
        <v>4.6</v>
      </c>
      <c r="N51">
        <v>36.1</v>
      </c>
    </row>
    <row r="52" spans="3:14" ht="12.75">
      <c r="C52">
        <v>1988</v>
      </c>
      <c r="D52" t="s">
        <v>95</v>
      </c>
      <c r="E52" s="7">
        <v>2601104</v>
      </c>
      <c r="F52" s="7">
        <v>549487</v>
      </c>
      <c r="G52" s="7">
        <v>2051616</v>
      </c>
      <c r="H52" s="7">
        <v>229218</v>
      </c>
      <c r="I52" s="7">
        <v>1822398</v>
      </c>
      <c r="J52">
        <v>51.9</v>
      </c>
      <c r="K52">
        <v>11</v>
      </c>
      <c r="L52">
        <v>41</v>
      </c>
      <c r="M52">
        <v>4.6</v>
      </c>
      <c r="N52">
        <v>36.4</v>
      </c>
    </row>
    <row r="53" spans="3:14" ht="12.75">
      <c r="C53">
        <v>1989</v>
      </c>
      <c r="D53" t="s">
        <v>95</v>
      </c>
      <c r="E53" s="7">
        <v>2867800</v>
      </c>
      <c r="F53" s="7">
        <v>677084</v>
      </c>
      <c r="G53" s="7">
        <v>2190716</v>
      </c>
      <c r="H53" s="7">
        <v>220088</v>
      </c>
      <c r="I53" s="7">
        <v>1970628</v>
      </c>
      <c r="J53">
        <v>53.1</v>
      </c>
      <c r="K53">
        <v>12.5</v>
      </c>
      <c r="L53">
        <v>40.6</v>
      </c>
      <c r="M53">
        <v>4.1</v>
      </c>
      <c r="N53">
        <v>36.5</v>
      </c>
    </row>
    <row r="54" spans="3:14" ht="12.75">
      <c r="C54">
        <v>1990</v>
      </c>
      <c r="D54" t="s">
        <v>95</v>
      </c>
      <c r="E54" s="7">
        <v>3206290</v>
      </c>
      <c r="F54" s="7">
        <v>794733</v>
      </c>
      <c r="G54" s="7">
        <v>2411558</v>
      </c>
      <c r="H54" s="7">
        <v>234410</v>
      </c>
      <c r="I54" s="7">
        <v>2177147</v>
      </c>
      <c r="J54">
        <v>55.9</v>
      </c>
      <c r="K54">
        <v>13.9</v>
      </c>
      <c r="L54">
        <v>42</v>
      </c>
      <c r="M54">
        <v>4.1</v>
      </c>
      <c r="N54">
        <v>38</v>
      </c>
    </row>
    <row r="55" spans="3:14" ht="12.75">
      <c r="C55">
        <v>1991</v>
      </c>
      <c r="D55" t="s">
        <v>95</v>
      </c>
      <c r="E55" s="7">
        <v>3598178</v>
      </c>
      <c r="F55" s="7">
        <v>909179</v>
      </c>
      <c r="G55" s="7">
        <v>2688999</v>
      </c>
      <c r="H55" s="7">
        <v>258591</v>
      </c>
      <c r="I55" s="7">
        <v>2430408</v>
      </c>
      <c r="J55">
        <v>60.6</v>
      </c>
      <c r="K55">
        <v>15.3</v>
      </c>
      <c r="L55">
        <v>45.3</v>
      </c>
      <c r="M55">
        <v>4.4</v>
      </c>
      <c r="N55">
        <v>40.9</v>
      </c>
    </row>
    <row r="56" spans="3:14" ht="12.75">
      <c r="C56">
        <v>1992</v>
      </c>
      <c r="D56" t="s">
        <v>95</v>
      </c>
      <c r="E56" s="7">
        <v>4001787</v>
      </c>
      <c r="F56" s="7">
        <v>1002050</v>
      </c>
      <c r="G56" s="7">
        <v>2999737</v>
      </c>
      <c r="H56" s="7">
        <v>296397</v>
      </c>
      <c r="I56" s="7">
        <v>2703341</v>
      </c>
      <c r="J56">
        <v>64.1</v>
      </c>
      <c r="K56">
        <v>16.1</v>
      </c>
      <c r="L56">
        <v>48.1</v>
      </c>
      <c r="M56">
        <v>4.8</v>
      </c>
      <c r="N56">
        <v>43.3</v>
      </c>
    </row>
    <row r="57" spans="3:14" ht="12.75">
      <c r="C57">
        <v>1993</v>
      </c>
      <c r="D57" t="s">
        <v>95</v>
      </c>
      <c r="E57" s="7">
        <v>4351044</v>
      </c>
      <c r="F57" s="7">
        <v>1102647</v>
      </c>
      <c r="G57" s="7">
        <v>3248396</v>
      </c>
      <c r="H57" s="7">
        <v>325653</v>
      </c>
      <c r="I57" s="7">
        <v>2922744</v>
      </c>
      <c r="J57">
        <v>66.2</v>
      </c>
      <c r="K57">
        <v>16.8</v>
      </c>
      <c r="L57">
        <v>49.4</v>
      </c>
      <c r="M57">
        <v>5</v>
      </c>
      <c r="N57">
        <v>44.4</v>
      </c>
    </row>
    <row r="58" spans="3:14" ht="12.75">
      <c r="C58">
        <v>1994</v>
      </c>
      <c r="D58" t="s">
        <v>95</v>
      </c>
      <c r="E58" s="7">
        <v>4643307</v>
      </c>
      <c r="F58" s="7">
        <v>1210242</v>
      </c>
      <c r="G58" s="7">
        <v>3433065</v>
      </c>
      <c r="H58" s="7">
        <v>355150</v>
      </c>
      <c r="I58" s="7">
        <v>3077915</v>
      </c>
      <c r="J58">
        <v>66.7</v>
      </c>
      <c r="K58">
        <v>17.4</v>
      </c>
      <c r="L58">
        <v>49.3</v>
      </c>
      <c r="M58">
        <v>5.1</v>
      </c>
      <c r="N58">
        <v>44.2</v>
      </c>
    </row>
    <row r="59" spans="3:14" ht="12.75">
      <c r="C59">
        <v>1995</v>
      </c>
      <c r="D59" t="s">
        <v>95</v>
      </c>
      <c r="E59" s="7">
        <v>4920586</v>
      </c>
      <c r="F59" s="7">
        <v>1316208</v>
      </c>
      <c r="G59" s="7">
        <v>3604378</v>
      </c>
      <c r="H59" s="7">
        <v>374114</v>
      </c>
      <c r="I59" s="7">
        <v>3230264</v>
      </c>
      <c r="J59">
        <v>67.2</v>
      </c>
      <c r="K59">
        <v>18</v>
      </c>
      <c r="L59">
        <v>49.2</v>
      </c>
      <c r="M59">
        <v>5.1</v>
      </c>
      <c r="N59">
        <v>44.1</v>
      </c>
    </row>
    <row r="60" spans="3:14" ht="12.75">
      <c r="C60">
        <v>1996</v>
      </c>
      <c r="D60" t="s">
        <v>95</v>
      </c>
      <c r="E60" s="7">
        <v>5181465</v>
      </c>
      <c r="F60" s="7">
        <v>1447392</v>
      </c>
      <c r="G60" s="7">
        <v>3734073</v>
      </c>
      <c r="H60" s="7">
        <v>390924</v>
      </c>
      <c r="I60" s="7">
        <v>3343149</v>
      </c>
      <c r="J60">
        <v>67.3</v>
      </c>
      <c r="K60">
        <v>18.8</v>
      </c>
      <c r="L60">
        <v>48.5</v>
      </c>
      <c r="M60">
        <v>5.1</v>
      </c>
      <c r="N60">
        <v>43.5</v>
      </c>
    </row>
    <row r="61" spans="3:14" ht="12.75">
      <c r="C61">
        <v>1997</v>
      </c>
      <c r="D61" t="s">
        <v>95</v>
      </c>
      <c r="E61" s="7">
        <v>5369206</v>
      </c>
      <c r="F61" s="7">
        <v>1596862</v>
      </c>
      <c r="G61" s="7">
        <v>3772344</v>
      </c>
      <c r="H61" s="7">
        <v>424518</v>
      </c>
      <c r="I61" s="7">
        <v>3347826</v>
      </c>
      <c r="J61">
        <v>65.6</v>
      </c>
      <c r="K61">
        <v>19.5</v>
      </c>
      <c r="L61">
        <v>46.1</v>
      </c>
      <c r="M61">
        <v>5.2</v>
      </c>
      <c r="N61">
        <v>40.9</v>
      </c>
    </row>
    <row r="62" spans="3:14" ht="12.75">
      <c r="C62">
        <v>1998</v>
      </c>
      <c r="D62" t="s">
        <v>95</v>
      </c>
      <c r="E62" s="7">
        <v>5478189</v>
      </c>
      <c r="F62" s="7">
        <v>1757090</v>
      </c>
      <c r="G62" s="7">
        <v>3721099</v>
      </c>
      <c r="H62" s="7">
        <v>458182</v>
      </c>
      <c r="I62" s="7">
        <v>3262917</v>
      </c>
      <c r="J62">
        <v>63.5</v>
      </c>
      <c r="K62">
        <v>20.4</v>
      </c>
      <c r="L62">
        <v>43.1</v>
      </c>
      <c r="M62">
        <v>5.3</v>
      </c>
      <c r="N62">
        <v>37.8</v>
      </c>
    </row>
    <row r="63" spans="3:14" ht="12.75">
      <c r="C63">
        <v>1999</v>
      </c>
      <c r="D63" t="s">
        <v>95</v>
      </c>
      <c r="E63" s="7">
        <v>5605523</v>
      </c>
      <c r="F63" s="7">
        <v>1973160</v>
      </c>
      <c r="G63" s="7">
        <v>3632363</v>
      </c>
      <c r="H63" s="7">
        <v>496644</v>
      </c>
      <c r="I63" s="7">
        <v>3135719</v>
      </c>
      <c r="J63">
        <v>61.4</v>
      </c>
      <c r="K63">
        <v>21.6</v>
      </c>
      <c r="L63">
        <v>39.8</v>
      </c>
      <c r="M63">
        <v>5.4</v>
      </c>
      <c r="N63">
        <v>34.4</v>
      </c>
    </row>
    <row r="64" spans="3:14" ht="12.75">
      <c r="C64">
        <v>2000</v>
      </c>
      <c r="D64" t="s">
        <v>95</v>
      </c>
      <c r="E64" s="7">
        <v>5628700</v>
      </c>
      <c r="F64" s="7">
        <v>2218896</v>
      </c>
      <c r="G64" s="7">
        <v>3409804</v>
      </c>
      <c r="H64" s="7">
        <v>511413</v>
      </c>
      <c r="I64" s="7">
        <v>2898391</v>
      </c>
      <c r="J64">
        <v>58</v>
      </c>
      <c r="K64">
        <v>22.9</v>
      </c>
      <c r="L64">
        <v>35.1</v>
      </c>
      <c r="M64">
        <v>5.3</v>
      </c>
      <c r="N64">
        <v>29.9</v>
      </c>
    </row>
    <row r="65" spans="3:14" ht="12.75">
      <c r="C65">
        <v>2001</v>
      </c>
      <c r="D65" t="s">
        <v>95</v>
      </c>
      <c r="E65" s="7">
        <v>5769881</v>
      </c>
      <c r="F65" s="7">
        <v>2450266</v>
      </c>
      <c r="G65" s="7">
        <v>3319615</v>
      </c>
      <c r="H65" s="7">
        <v>534135</v>
      </c>
      <c r="I65" s="7">
        <v>2785480</v>
      </c>
      <c r="J65">
        <v>57.4</v>
      </c>
      <c r="K65">
        <v>24.4</v>
      </c>
      <c r="L65">
        <v>33</v>
      </c>
      <c r="M65">
        <v>5.3</v>
      </c>
      <c r="N65">
        <v>27.7</v>
      </c>
    </row>
    <row r="66" spans="3:14" ht="12.75">
      <c r="C66">
        <v>2002</v>
      </c>
      <c r="D66" t="s">
        <v>95</v>
      </c>
      <c r="E66" s="7">
        <v>6198401</v>
      </c>
      <c r="F66" s="7">
        <v>2657974</v>
      </c>
      <c r="G66" s="7">
        <v>3540427</v>
      </c>
      <c r="H66" s="7">
        <v>604191</v>
      </c>
      <c r="I66" s="7">
        <v>2936235</v>
      </c>
      <c r="J66">
        <v>59.7</v>
      </c>
      <c r="K66">
        <v>25.6</v>
      </c>
      <c r="L66">
        <v>34.1</v>
      </c>
      <c r="M66">
        <v>5.8</v>
      </c>
      <c r="N66">
        <v>28.3</v>
      </c>
    </row>
    <row r="67" spans="3:14" ht="12.75">
      <c r="C67">
        <v>2003</v>
      </c>
      <c r="D67" t="s">
        <v>95</v>
      </c>
      <c r="E67" s="7">
        <v>6760014</v>
      </c>
      <c r="F67" s="7">
        <v>2846570</v>
      </c>
      <c r="G67" s="7">
        <v>3913443</v>
      </c>
      <c r="H67" s="7">
        <v>656116</v>
      </c>
      <c r="I67" s="7">
        <v>3257327</v>
      </c>
      <c r="J67">
        <v>62.5</v>
      </c>
      <c r="K67">
        <v>26.3</v>
      </c>
      <c r="L67">
        <v>36.2</v>
      </c>
      <c r="M67">
        <v>6.1</v>
      </c>
      <c r="N67">
        <v>30.1</v>
      </c>
    </row>
    <row r="68" spans="3:14" ht="12.75">
      <c r="C68">
        <v>2004</v>
      </c>
      <c r="D68" t="s">
        <v>95</v>
      </c>
      <c r="E68" s="7">
        <v>7354673</v>
      </c>
      <c r="F68" s="7">
        <v>3059129</v>
      </c>
      <c r="G68" s="7">
        <v>4295544</v>
      </c>
      <c r="H68" s="7">
        <v>700341</v>
      </c>
      <c r="I68" s="7">
        <v>3595203</v>
      </c>
      <c r="J68">
        <v>63.9</v>
      </c>
      <c r="K68">
        <v>26.6</v>
      </c>
      <c r="L68">
        <v>37.3</v>
      </c>
      <c r="M68">
        <v>6.1</v>
      </c>
      <c r="N68">
        <v>31.2</v>
      </c>
    </row>
    <row r="69" spans="3:14" ht="12.75">
      <c r="C69">
        <v>2005</v>
      </c>
      <c r="D69" t="s">
        <v>95</v>
      </c>
      <c r="E69" s="7">
        <v>7905300</v>
      </c>
      <c r="F69" s="7">
        <v>3313088</v>
      </c>
      <c r="G69" s="7">
        <v>4592213</v>
      </c>
      <c r="H69" s="7">
        <v>736360</v>
      </c>
      <c r="I69" s="7">
        <v>3855853</v>
      </c>
      <c r="J69">
        <v>64.4</v>
      </c>
      <c r="K69">
        <v>27</v>
      </c>
      <c r="L69">
        <v>37.4</v>
      </c>
      <c r="M69">
        <v>6</v>
      </c>
      <c r="N69">
        <v>31.4</v>
      </c>
    </row>
    <row r="70" spans="3:14" ht="12.75">
      <c r="C70">
        <v>2006</v>
      </c>
      <c r="D70" t="s">
        <v>95</v>
      </c>
      <c r="E70" s="7">
        <v>8451351</v>
      </c>
      <c r="F70" s="7">
        <v>3622378</v>
      </c>
      <c r="G70" s="7">
        <v>4828973</v>
      </c>
      <c r="H70" s="7">
        <v>768924</v>
      </c>
      <c r="I70" s="7">
        <v>4060049</v>
      </c>
      <c r="J70">
        <v>64.7</v>
      </c>
      <c r="K70">
        <v>27.7</v>
      </c>
      <c r="L70">
        <v>37</v>
      </c>
      <c r="M70">
        <v>5.9</v>
      </c>
      <c r="N70">
        <v>31.1</v>
      </c>
    </row>
    <row r="71" spans="3:14" ht="12.75">
      <c r="C71">
        <v>2007</v>
      </c>
      <c r="D71" t="s">
        <v>98</v>
      </c>
      <c r="E71" s="7">
        <v>9007765</v>
      </c>
      <c r="F71" s="7">
        <v>3924487</v>
      </c>
      <c r="G71" s="7">
        <v>5083278</v>
      </c>
      <c r="H71" t="s">
        <v>99</v>
      </c>
      <c r="I71" t="s">
        <v>99</v>
      </c>
      <c r="J71">
        <v>65.5</v>
      </c>
      <c r="K71">
        <v>28.5</v>
      </c>
      <c r="L71">
        <v>36.9</v>
      </c>
      <c r="M71" t="s">
        <v>99</v>
      </c>
      <c r="N71" t="s">
        <v>99</v>
      </c>
    </row>
    <row r="72" spans="3:14" ht="12.75">
      <c r="C72">
        <v>2008</v>
      </c>
      <c r="D72" t="s">
        <v>98</v>
      </c>
      <c r="E72" s="7">
        <v>9575497</v>
      </c>
      <c r="F72" s="7">
        <v>4230058</v>
      </c>
      <c r="G72" s="7">
        <v>5345439</v>
      </c>
      <c r="H72" t="s">
        <v>99</v>
      </c>
      <c r="I72" t="s">
        <v>99</v>
      </c>
      <c r="J72">
        <v>66</v>
      </c>
      <c r="K72">
        <v>29.1</v>
      </c>
      <c r="L72">
        <v>36.8</v>
      </c>
      <c r="M72" t="s">
        <v>99</v>
      </c>
      <c r="N72" t="s">
        <v>99</v>
      </c>
    </row>
    <row r="73" spans="3:14" ht="12.75">
      <c r="C73">
        <v>2009</v>
      </c>
      <c r="D73" t="s">
        <v>98</v>
      </c>
      <c r="E73" s="7">
        <v>10138314</v>
      </c>
      <c r="F73" s="7">
        <v>4584680</v>
      </c>
      <c r="G73" s="7">
        <v>5553634</v>
      </c>
      <c r="H73" t="s">
        <v>99</v>
      </c>
      <c r="I73" t="s">
        <v>99</v>
      </c>
      <c r="J73">
        <v>66.2</v>
      </c>
      <c r="K73">
        <v>30</v>
      </c>
      <c r="L73">
        <v>36.3</v>
      </c>
      <c r="M73" t="s">
        <v>99</v>
      </c>
      <c r="N73" t="s">
        <v>99</v>
      </c>
    </row>
    <row r="74" spans="3:14" ht="12.75">
      <c r="C74">
        <v>2010</v>
      </c>
      <c r="D74" t="s">
        <v>98</v>
      </c>
      <c r="E74" s="7">
        <v>10637569</v>
      </c>
      <c r="F74" s="7">
        <v>4966390</v>
      </c>
      <c r="G74" s="7">
        <v>5671178</v>
      </c>
      <c r="H74" t="s">
        <v>99</v>
      </c>
      <c r="I74" t="s">
        <v>99</v>
      </c>
      <c r="J74">
        <v>66</v>
      </c>
      <c r="K74">
        <v>30.8</v>
      </c>
      <c r="L74">
        <v>35.2</v>
      </c>
      <c r="M74" t="s">
        <v>99</v>
      </c>
      <c r="N74" t="s">
        <v>99</v>
      </c>
    </row>
    <row r="75" spans="3:14" ht="12.75">
      <c r="C75">
        <v>2011</v>
      </c>
      <c r="D75" t="s">
        <v>98</v>
      </c>
      <c r="E75" s="7">
        <v>11114768</v>
      </c>
      <c r="F75" s="7">
        <v>5366475</v>
      </c>
      <c r="G75" s="7">
        <v>5748292</v>
      </c>
      <c r="H75" t="s">
        <v>99</v>
      </c>
      <c r="I75" t="s">
        <v>99</v>
      </c>
      <c r="J75">
        <v>65.6</v>
      </c>
      <c r="K75">
        <v>31.7</v>
      </c>
      <c r="L75">
        <v>33.9</v>
      </c>
      <c r="M75" t="s">
        <v>99</v>
      </c>
      <c r="N75" t="s">
        <v>99</v>
      </c>
    </row>
    <row r="76" spans="3:14" ht="12.75">
      <c r="C76">
        <v>2012</v>
      </c>
      <c r="D76" t="s">
        <v>98</v>
      </c>
      <c r="E76" s="7">
        <v>11487273</v>
      </c>
      <c r="F76" s="7">
        <v>5776160</v>
      </c>
      <c r="G76" s="7">
        <v>5711113</v>
      </c>
      <c r="H76" t="s">
        <v>99</v>
      </c>
      <c r="I76" t="s">
        <v>99</v>
      </c>
      <c r="J76">
        <v>64.6</v>
      </c>
      <c r="K76">
        <v>32.5</v>
      </c>
      <c r="L76">
        <v>32.1</v>
      </c>
      <c r="M76" t="s">
        <v>99</v>
      </c>
      <c r="N76" t="s">
        <v>99</v>
      </c>
    </row>
    <row r="77" ht="12.75">
      <c r="C77" t="s"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stoft</dc:creator>
  <cp:keywords/>
  <dc:description/>
  <cp:lastModifiedBy>Sasha</cp:lastModifiedBy>
  <dcterms:created xsi:type="dcterms:W3CDTF">2003-11-08T18:05:24Z</dcterms:created>
  <dcterms:modified xsi:type="dcterms:W3CDTF">2008-10-02T16:53:12Z</dcterms:modified>
  <cp:category/>
  <cp:version/>
  <cp:contentType/>
  <cp:contentStatus/>
</cp:coreProperties>
</file>