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71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<sst xmlns="http://schemas.openxmlformats.org/spreadsheetml/2006/main" count="43" uniqueCount="41">
  <si>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Presidents are responsible for four budgets and fiscal years</t>
  </si>
  <si>
    <t>starting Oct. 1 of the year they take office and ending Oct. 1</t>
  </si>
  <si>
    <t>eight months after they leave office. This is the period for which</t>
  </si>
  <si>
    <t>Presidential Contributions to the Gross Federal Debt</t>
  </si>
  <si>
    <t xml:space="preserve">they have most control over the gross federal debt. </t>
  </si>
  <si>
    <t>Date</t>
  </si>
  <si>
    <t>Debt as % of GDP</t>
  </si>
  <si>
    <t>From OMB's Historical Table for FY2005 Budget, Table 7.1, p.118</t>
  </si>
  <si>
    <t>Start of President Reagan's 1st fiscal year</t>
  </si>
  <si>
    <t>Start of President Reagan's 1st fiscal year, 2nd Term</t>
  </si>
  <si>
    <t>Start of President Bush's 1st fiscal year</t>
  </si>
  <si>
    <t>End of President Bush's 4th fiscal year</t>
  </si>
  <si>
    <t>Start of President G.W. Bush's 1st fiscal year</t>
  </si>
  <si>
    <t>Start of President G.W. Bush's 3rd fiscal year</t>
  </si>
  <si>
    <t>Rate of Change per year</t>
  </si>
  <si>
    <t>Start of President G.W. Bush's 4th fiscal year</t>
  </si>
  <si>
    <t>Now</t>
  </si>
  <si>
    <t>End of President G.W. Bush's 4th fiscal year</t>
  </si>
  <si>
    <t>End of President G.W. Bush's 8th fiscal year</t>
  </si>
  <si>
    <t>Total Change</t>
  </si>
  <si>
    <t>Reagan</t>
  </si>
  <si>
    <t>Bush</t>
  </si>
  <si>
    <t>G.W. Bush</t>
  </si>
  <si>
    <t>http://www.bea.doc.gov/bea/dn1.htm</t>
  </si>
  <si>
    <t>2003Q4</t>
  </si>
  <si>
    <t>FRS</t>
  </si>
  <si>
    <t>FRS debt as % of GDP</t>
  </si>
  <si>
    <t>WWII</t>
  </si>
  <si>
    <t>Total</t>
  </si>
  <si>
    <t>Bush from now till end of 2nd Term</t>
  </si>
  <si>
    <t>Bush so far</t>
  </si>
  <si>
    <t>Bush Senior</t>
  </si>
  <si>
    <t>Federal Reserve System</t>
  </si>
  <si>
    <t>World War II</t>
  </si>
  <si>
    <t>To save chart as a single .GIF file, added text boxes must be</t>
  </si>
  <si>
    <t>added to an already selected chart. Grouping is not sufficient.</t>
  </si>
  <si>
    <t>http:/zFacts.com/p/480.html</t>
  </si>
  <si>
    <t>GDP</t>
  </si>
  <si>
    <t>http://research.stlouisfed.org/fred2/data/FDHBFRBN.txt</t>
  </si>
  <si>
    <t>$ billions</t>
  </si>
  <si>
    <t>FRS debt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</si>
</sst>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0.0"/>
    <numFmt numFmtId="167" formatCode="0.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21" applyNumberFormat="1" applyAlignment="1">
      <alignment/>
    </xf>
    <xf numFmtId="164" fontId="0" fillId="0" borderId="0" xfId="0" applyNumberFormat="1" applyAlignment="1">
      <alignment horizontal="center"/>
    </xf>
    <xf numFmtId="0" fontId="8" fillId="0" borderId="0" xfId="2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65"/>
          <c:w val="0.315"/>
          <c:h val="0.9935"/>
        </c:manualLayout>
      </c:layout>
      <c:barChart>
        <c:barDir val="col"/>
        <c:grouping val="stacked"/>
        <c:varyColors val="0"/>
        <c:ser>
          <c:idx val="5"/>
          <c:order val="0"/>
          <c:tx>
            <c:v>Remaining from WWII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Sheet1!$N$11</c:f>
              <c:numCache>
                <c:ptCount val="1"/>
                <c:pt idx="0">
                  <c:v>0.18069036615712755</c:v>
                </c:pt>
              </c:numCache>
            </c:numRef>
          </c:val>
        </c:ser>
        <c:ser>
          <c:idx val="4"/>
          <c:order val="1"/>
          <c:tx>
            <c:v>From Printing Money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Sheet1!$N$10</c:f>
              <c:numCache/>
            </c:numRef>
          </c:val>
        </c:ser>
        <c:ser>
          <c:idx val="3"/>
          <c:order val="2"/>
          <c:tx>
            <c:v>Reagan's Two Terms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Sheet1!$N$9</c:f>
              <c:numCache/>
            </c:numRef>
          </c:val>
        </c:ser>
        <c:ser>
          <c:idx val="2"/>
          <c:order val="3"/>
          <c:tx>
            <c:v>Bush Senior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Sheet1!$N$8</c:f>
              <c:numCache/>
            </c:numRef>
          </c:val>
        </c:ser>
        <c:ser>
          <c:idx val="1"/>
          <c:order val="4"/>
          <c:tx>
            <c:v>Bush So Far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Sheet1!$N$7</c:f>
              <c:numCache>
                <c:ptCount val="1"/>
                <c:pt idx="0">
                  <c:v>0.06107475265349904</c:v>
                </c:pt>
              </c:numCache>
            </c:numRef>
          </c:val>
        </c:ser>
        <c:ser>
          <c:idx val="0"/>
          <c:order val="5"/>
          <c:tx>
            <c:v>Bush's Predicted Future Contribution (2009)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Sheet1!$N$6</c:f>
              <c:numCache>
                <c:ptCount val="1"/>
                <c:pt idx="0">
                  <c:v>0.08292524734650097</c:v>
                </c:pt>
              </c:numCache>
            </c:numRef>
          </c:val>
        </c:ser>
        <c:overlap val="100"/>
        <c:gapWidth val="10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0"/>
        <c:noMultiLvlLbl val="0"/>
      </c:catAx>
      <c:valAx>
        <c:axId val="34191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2"/>
          <c:y val="0.21525"/>
          <c:w val="0.4985"/>
          <c:h val="0.3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0.40125</cdr:x>
      <cdr:y>0.0555</cdr:y>
    </cdr:from>
    <cdr:to>
      <cdr:x>0.883</cdr:x>
      <cdr:y>0.16025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47650"/>
          <a:ext cx="32385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Contributions to the Gross Federal Debt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(as a % of GDP)</a:t>
          </a:r>
        </a:p>
      </cdr:txBody>
    </cdr:sp>
  </cdr:relSizeAnchor>
  <cdr:relSizeAnchor xmlns:cdr="http://schemas.openxmlformats.org/drawingml/2006/chartDrawing">
    <cdr:from>
      <cdr:x>0.34525</cdr:x>
      <cdr:y>0.63725</cdr:y>
    </cdr:from>
    <cdr:to>
      <cdr:x>0.9655</cdr:x>
      <cdr:y>0.93875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2895600"/>
          <a:ext cx="4162425" cy="1371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All other presidents since WWII have contributed  nothing to the Gross Federal Debt, which now stands at 63.6% of GDP. Bush has so far added to the debt at the same rate as Reagan, but predicts he will slow down in the future, otherwise the debt would reach 77.7% at the end of his second term, if he were re-elected.  ( zFacts.com/p/480 )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12</xdr:col>
      <xdr:colOff>38100</xdr:colOff>
      <xdr:row>28</xdr:row>
      <xdr:rowOff>104775</xdr:rowOff>
    </xdr:to>
    <xdr:graphicFrame>
      <xdr:nvGraphicFramePr>
        <xdr:cNvPr id="1" name="Chart 12"/>
        <xdr:cNvGraphicFramePr/>
      </xdr:nvGraphicFramePr>
      <xdr:xfrm>
        <a:off x="209550" y="85725"/>
        <a:ext cx="67151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facts.com/p/480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2.140625" style="0" customWidth="1"/>
    <col min="2" max="2" width="9.57421875" style="0" bestFit="1" customWidth="1"/>
    <col min="3" max="3" width="9.28125" style="0" customWidth="1"/>
    <col min="14" max="14" width="9.28125" style="0" bestFit="1" customWidth="1"/>
  </cols>
  <sheetData>
    <row r="2" ht="12.75">
      <c r="N2" t="s">
        <v>34</v>
      </c>
    </row>
    <row r="3" ht="12.75">
      <c r="N3" t="s">
        <v>35</v>
      </c>
    </row>
    <row r="6" spans="14:15" ht="12.75">
      <c r="N6" s="4">
        <f>J50</f>
        <v>0.08292487586837172</v>
      </c>
      <c r="O6" t="s">
        <v>29</v>
      </c>
    </row>
    <row r="7" spans="14:15" ht="12.75">
      <c r="N7" s="4">
        <f>J47</f>
        <v>0.0610751241316283</v>
      </c>
      <c r="O7" t="s">
        <v>30</v>
      </c>
    </row>
    <row r="8" spans="14:15" ht="12.75">
      <c r="N8" s="4">
        <f>J44</f>
        <v>0.13</v>
      </c>
      <c r="O8" t="s">
        <v>31</v>
      </c>
    </row>
    <row r="9" spans="14:15" ht="12.75">
      <c r="N9" s="4">
        <f>J43</f>
        <v>0.20600000000000002</v>
      </c>
      <c r="O9" t="s">
        <v>20</v>
      </c>
    </row>
    <row r="10" spans="14:15" ht="12.75">
      <c r="N10" s="4">
        <f>J46</f>
        <v>0.05830963384287238</v>
      </c>
      <c r="O10" t="s">
        <v>32</v>
      </c>
    </row>
    <row r="11" spans="14:15" ht="12.75">
      <c r="N11" s="4">
        <f>J51</f>
        <v>0.18069036615712755</v>
      </c>
      <c r="O11" t="s">
        <v>33</v>
      </c>
    </row>
    <row r="12" spans="14:15" ht="12.75">
      <c r="N12" s="4">
        <f>SUM(N6:N11)</f>
        <v>0.719</v>
      </c>
      <c r="O12" t="s">
        <v>28</v>
      </c>
    </row>
    <row r="31" spans="2:8" ht="12.75">
      <c r="B31" s="1" t="s">
        <v>3</v>
      </c>
      <c r="H31" s="7" t="s">
        <v>36</v>
      </c>
    </row>
    <row r="33" ht="12.75">
      <c r="B33" t="s">
        <v>0</v>
      </c>
    </row>
    <row r="34" ht="12.75">
      <c r="B34" t="s">
        <v>1</v>
      </c>
    </row>
    <row r="35" ht="12.75">
      <c r="B35" t="s">
        <v>2</v>
      </c>
    </row>
    <row r="36" ht="12.75">
      <c r="B36" t="s">
        <v>4</v>
      </c>
    </row>
    <row r="38" ht="12.75">
      <c r="B38" t="s">
        <v>7</v>
      </c>
    </row>
    <row r="40" spans="2:10" ht="39.75" customHeight="1">
      <c r="B40" t="s">
        <v>5</v>
      </c>
      <c r="C40" s="2" t="s">
        <v>6</v>
      </c>
      <c r="I40" s="2" t="s">
        <v>14</v>
      </c>
      <c r="J40" s="2" t="s">
        <v>19</v>
      </c>
    </row>
    <row r="41" spans="2:4" ht="12.75">
      <c r="B41" s="3">
        <f>DATE(1981,9,30)</f>
        <v>29859</v>
      </c>
      <c r="C41" s="6">
        <v>0.325</v>
      </c>
      <c r="D41" t="s">
        <v>8</v>
      </c>
    </row>
    <row r="42" spans="2:9" ht="12.75">
      <c r="B42" s="3">
        <f>DATE(1985,9,30)</f>
        <v>31320</v>
      </c>
      <c r="C42" s="6">
        <v>0.438</v>
      </c>
      <c r="D42" t="s">
        <v>9</v>
      </c>
      <c r="I42" s="5">
        <f>(C42-C41)/4</f>
        <v>0.028249999999999997</v>
      </c>
    </row>
    <row r="43" spans="2:11" ht="12.75">
      <c r="B43" s="3">
        <f>DATE(1989,9,30)</f>
        <v>32781</v>
      </c>
      <c r="C43" s="6">
        <v>0.531</v>
      </c>
      <c r="D43" t="s">
        <v>10</v>
      </c>
      <c r="I43" s="5">
        <f>(C43-C42)/4</f>
        <v>0.023250000000000007</v>
      </c>
      <c r="J43" s="4">
        <f>C43-C41</f>
        <v>0.20600000000000002</v>
      </c>
      <c r="K43" t="s">
        <v>20</v>
      </c>
    </row>
    <row r="44" spans="2:12" ht="12.75">
      <c r="B44" s="3">
        <f>DATE(1993,9,30)</f>
        <v>34242</v>
      </c>
      <c r="C44" s="6">
        <v>0.661</v>
      </c>
      <c r="D44" t="s">
        <v>11</v>
      </c>
      <c r="I44" s="5">
        <f>(C44-C43)/4</f>
        <v>0.0325</v>
      </c>
      <c r="J44" s="4">
        <f>C44-C43</f>
        <v>0.13</v>
      </c>
      <c r="K44" t="s">
        <v>21</v>
      </c>
      <c r="L44" s="4">
        <f>(C45-C43)</f>
        <v>0.04399999999999993</v>
      </c>
    </row>
    <row r="45" spans="2:4" ht="12.75">
      <c r="B45" s="3">
        <f>DATE(2001,9,30)</f>
        <v>37164</v>
      </c>
      <c r="C45" s="6">
        <v>0.575</v>
      </c>
      <c r="D45" t="s">
        <v>12</v>
      </c>
    </row>
    <row r="46" spans="2:11" ht="12.75">
      <c r="B46" s="3">
        <f>DATE(2003,9,30)</f>
        <v>37894</v>
      </c>
      <c r="C46" s="6">
        <v>0.624</v>
      </c>
      <c r="D46" t="s">
        <v>13</v>
      </c>
      <c r="I46" s="5"/>
      <c r="J46" s="4">
        <f>B59</f>
        <v>0.05830963384287238</v>
      </c>
      <c r="K46" t="s">
        <v>25</v>
      </c>
    </row>
    <row r="47" spans="2:11" ht="12.75">
      <c r="B47" s="3">
        <f ca="1">NOW()</f>
        <v>38046.39639421296</v>
      </c>
      <c r="C47" s="6">
        <f>C46+(C48-C46)*(B47-B46)/(B48-B46)</f>
        <v>0.6360751241316283</v>
      </c>
      <c r="D47" t="s">
        <v>16</v>
      </c>
      <c r="I47" s="5">
        <f>(C47-C45)/((B47-B45)/365)</f>
        <v>0.025263498869946808</v>
      </c>
      <c r="J47" s="4">
        <f>C47-C45</f>
        <v>0.0610751241316283</v>
      </c>
      <c r="K47" t="s">
        <v>22</v>
      </c>
    </row>
    <row r="48" spans="2:4" ht="12.75">
      <c r="B48" s="3">
        <f>DATE(2004,9,30)</f>
        <v>38260</v>
      </c>
      <c r="C48" s="6">
        <v>0.653</v>
      </c>
      <c r="D48" t="s">
        <v>15</v>
      </c>
    </row>
    <row r="49" spans="2:9" ht="12.75">
      <c r="B49" s="3">
        <f>B48+365</f>
        <v>38625</v>
      </c>
      <c r="C49" s="6">
        <v>0.675</v>
      </c>
      <c r="D49" t="s">
        <v>17</v>
      </c>
      <c r="I49" s="5">
        <f>(C49-C45)/4</f>
        <v>0.025000000000000022</v>
      </c>
    </row>
    <row r="50" spans="2:10" ht="12.75">
      <c r="B50" s="3">
        <f>DATE(2009,9,30)</f>
        <v>40086</v>
      </c>
      <c r="C50" s="6">
        <v>0.719</v>
      </c>
      <c r="D50" t="s">
        <v>18</v>
      </c>
      <c r="I50" s="5">
        <f>(C50-C49)/4</f>
        <v>0.010999999999999982</v>
      </c>
      <c r="J50" s="4">
        <f>C50-C47</f>
        <v>0.08292487586837172</v>
      </c>
    </row>
    <row r="51" spans="3:11" ht="12.75">
      <c r="C51" s="6"/>
      <c r="J51" s="4">
        <f>C47-J43-J44-J46-J47</f>
        <v>0.18069036615712755</v>
      </c>
      <c r="K51" t="s">
        <v>27</v>
      </c>
    </row>
    <row r="52" spans="2:10" ht="12.75">
      <c r="B52" s="3">
        <f>DATE(2009,9,30)</f>
        <v>40086</v>
      </c>
      <c r="C52" s="6">
        <f>C45+I47*8</f>
        <v>0.7771079909595744</v>
      </c>
      <c r="D52" t="s">
        <v>18</v>
      </c>
      <c r="J52" s="4"/>
    </row>
    <row r="55" ht="12.75">
      <c r="B55" t="s">
        <v>39</v>
      </c>
    </row>
    <row r="56" spans="2:5" ht="12.75">
      <c r="B56">
        <v>11252</v>
      </c>
      <c r="C56" s="6" t="s">
        <v>24</v>
      </c>
      <c r="D56" t="s">
        <v>37</v>
      </c>
      <c r="E56" s="3" t="s">
        <v>23</v>
      </c>
    </row>
    <row r="57" spans="2:5" ht="12.75">
      <c r="B57">
        <v>656.1</v>
      </c>
      <c r="C57" s="3">
        <f>DATE(2003,9,30)</f>
        <v>37894</v>
      </c>
      <c r="D57" s="4" t="s">
        <v>40</v>
      </c>
      <c r="E57" t="s">
        <v>38</v>
      </c>
    </row>
    <row r="59" spans="2:4" ht="12.75">
      <c r="B59" s="5">
        <f>B57/B56</f>
        <v>0.05830963384287238</v>
      </c>
      <c r="D59" t="s">
        <v>26</v>
      </c>
    </row>
    <row r="62" ht="12.75">
      <c r="C62" s="8"/>
    </row>
  </sheetData>
  <hyperlinks>
    <hyperlink ref="H31" r:id="rId1" display="http:/zFacts.com/p/480.html"/>
  </hyperlinks>
  <printOptions/>
  <pageMargins left="0.75" right="0.75" top="1" bottom="1" header="0.5" footer="0.5"/>
  <pageSetup orientation="portrait" r:id="rId3"/>
  <ignoredErrors>
    <ignoredError sqref="N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B41" sqref="B41:B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stoft</dc:creator>
  <cp:keywords/>
  <dc:description/>
  <cp:lastModifiedBy>stoft</cp:lastModifiedBy>
  <dcterms:created xsi:type="dcterms:W3CDTF">2004-02-28T19:11:21Z</dcterms:created>
  <dcterms:modified xsi:type="dcterms:W3CDTF">2004-02-29T17:30:48Z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